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</definedName>
  </definedNames>
  <calcPr fullCalcOnLoad="1"/>
</workbook>
</file>

<file path=xl/sharedStrings.xml><?xml version="1.0" encoding="utf-8"?>
<sst xmlns="http://schemas.openxmlformats.org/spreadsheetml/2006/main" count="65" uniqueCount="42">
  <si>
    <t>Промежуточный информационный протокол технических результатов</t>
  </si>
  <si>
    <t>сектор</t>
  </si>
  <si>
    <t>крупная</t>
  </si>
  <si>
    <t>рыба</t>
  </si>
  <si>
    <t>общий вес</t>
  </si>
  <si>
    <t>команда</t>
  </si>
  <si>
    <t>колич</t>
  </si>
  <si>
    <t>ср. вес</t>
  </si>
  <si>
    <t>обший вес</t>
  </si>
  <si>
    <t>количество</t>
  </si>
  <si>
    <t>№</t>
  </si>
  <si>
    <t>дата</t>
  </si>
  <si>
    <t>время</t>
  </si>
  <si>
    <t>Всего поймано</t>
  </si>
  <si>
    <t>(общий</t>
  </si>
  <si>
    <t xml:space="preserve"> вес)</t>
  </si>
  <si>
    <t>пойманой</t>
  </si>
  <si>
    <t>рыбы</t>
  </si>
  <si>
    <t xml:space="preserve">         Крупная рыба</t>
  </si>
  <si>
    <t xml:space="preserve">        Первая рыба</t>
  </si>
  <si>
    <t>средний вес</t>
  </si>
  <si>
    <t>бигфиш</t>
  </si>
  <si>
    <t>лидера</t>
  </si>
  <si>
    <t>предыдущ.</t>
  </si>
  <si>
    <t>отставание</t>
  </si>
  <si>
    <t>от</t>
  </si>
  <si>
    <t>Lucky Fishermen</t>
  </si>
  <si>
    <t>Fishermen</t>
  </si>
  <si>
    <t>Палыч</t>
  </si>
  <si>
    <t>CRAZYCARP</t>
  </si>
  <si>
    <t>ДримФиш</t>
  </si>
  <si>
    <t>Nokill team</t>
  </si>
  <si>
    <t>Нигма</t>
  </si>
  <si>
    <t>Turbo fish</t>
  </si>
  <si>
    <t>Денисенки</t>
  </si>
  <si>
    <t>ФРС Томск</t>
  </si>
  <si>
    <t>Кураж</t>
  </si>
  <si>
    <t>Ирбис</t>
  </si>
  <si>
    <t xml:space="preserve">     Количество</t>
  </si>
  <si>
    <t>очередь</t>
  </si>
  <si>
    <t>ФРСТомск</t>
  </si>
  <si>
    <t>14.09.2014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</si>
</sst>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0.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" borderId="9" xfId="0" applyFont="1" applyFill="1" applyBorder="1" applyAlignment="1">
      <alignment horizontal="left"/>
    </xf>
    <xf numFmtId="0" fontId="0" fillId="4" borderId="0" xfId="0" applyFill="1" applyAlignment="1">
      <alignment/>
    </xf>
    <xf numFmtId="0" fontId="4" fillId="5" borderId="9" xfId="0" applyFont="1" applyFill="1" applyBorder="1" applyAlignment="1">
      <alignment horizontal="left"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4" fillId="6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2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20" fontId="0" fillId="2" borderId="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7" borderId="0" xfId="0" applyFill="1" applyAlignment="1">
      <alignment/>
    </xf>
    <xf numFmtId="0" fontId="4" fillId="7" borderId="9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2" fontId="0" fillId="5" borderId="0" xfId="0" applyNumberFormat="1" applyFill="1" applyAlignment="1">
      <alignment/>
    </xf>
    <xf numFmtId="2" fontId="0" fillId="10" borderId="0" xfId="0" applyNumberFormat="1" applyFill="1" applyAlignment="1">
      <alignment/>
    </xf>
    <xf numFmtId="43" fontId="0" fillId="4" borderId="0" xfId="0" applyNumberFormat="1" applyFill="1" applyAlignment="1">
      <alignment/>
    </xf>
    <xf numFmtId="2" fontId="0" fillId="9" borderId="0" xfId="0" applyNumberFormat="1" applyFill="1" applyAlignment="1">
      <alignment/>
    </xf>
    <xf numFmtId="0" fontId="0" fillId="0" borderId="16" xfId="0" applyFont="1" applyBorder="1" applyAlignment="1">
      <alignment horizontal="center"/>
    </xf>
    <xf numFmtId="0" fontId="0" fillId="11" borderId="0" xfId="0" applyFill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5" xfId="0" applyFont="1" applyBorder="1" applyAlignment="1">
      <alignment/>
    </xf>
    <xf numFmtId="0" fontId="4" fillId="0" borderId="20" xfId="0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1" fillId="6" borderId="0" xfId="0" applyFont="1" applyFill="1" applyAlignment="1">
      <alignment/>
    </xf>
    <xf numFmtId="43" fontId="1" fillId="6" borderId="0" xfId="0" applyNumberFormat="1" applyFont="1" applyFill="1" applyAlignment="1">
      <alignment/>
    </xf>
    <xf numFmtId="2" fontId="0" fillId="11" borderId="0" xfId="0" applyNumberFormat="1" applyFill="1" applyAlignment="1">
      <alignment/>
    </xf>
    <xf numFmtId="43" fontId="1" fillId="2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8" fillId="8" borderId="0" xfId="0" applyFont="1" applyFill="1" applyAlignment="1">
      <alignment/>
    </xf>
    <xf numFmtId="0" fontId="4" fillId="12" borderId="9" xfId="0" applyFont="1" applyFill="1" applyBorder="1" applyAlignment="1">
      <alignment horizontal="left"/>
    </xf>
    <xf numFmtId="0" fontId="0" fillId="12" borderId="0" xfId="0" applyFill="1" applyAlignment="1">
      <alignment/>
    </xf>
    <xf numFmtId="2" fontId="4" fillId="0" borderId="22" xfId="0" applyNumberFormat="1" applyFont="1" applyFill="1" applyBorder="1" applyAlignment="1">
      <alignment horizontal="center"/>
    </xf>
    <xf numFmtId="0" fontId="8" fillId="2" borderId="9" xfId="0" applyFont="1" applyFill="1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4" fillId="11" borderId="9" xfId="0" applyFont="1" applyFill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9" borderId="24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5" borderId="7" xfId="0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2" fontId="0" fillId="10" borderId="9" xfId="0" applyNumberFormat="1" applyFill="1" applyBorder="1" applyAlignment="1">
      <alignment horizontal="center"/>
    </xf>
    <xf numFmtId="0" fontId="0" fillId="4" borderId="9" xfId="0" applyFill="1" applyBorder="1" applyAlignment="1">
      <alignment/>
    </xf>
    <xf numFmtId="2" fontId="0" fillId="4" borderId="9" xfId="0" applyNumberFormat="1" applyFill="1" applyBorder="1" applyAlignment="1">
      <alignment/>
    </xf>
    <xf numFmtId="0" fontId="0" fillId="9" borderId="9" xfId="0" applyFill="1" applyBorder="1" applyAlignment="1">
      <alignment/>
    </xf>
    <xf numFmtId="0" fontId="0" fillId="11" borderId="9" xfId="0" applyFill="1" applyBorder="1" applyAlignment="1">
      <alignment/>
    </xf>
    <xf numFmtId="0" fontId="0" fillId="1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12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0" fillId="5" borderId="20" xfId="0" applyNumberFormat="1" applyFill="1" applyBorder="1" applyAlignment="1">
      <alignment horizontal="center"/>
    </xf>
    <xf numFmtId="2" fontId="1" fillId="6" borderId="16" xfId="0" applyNumberFormat="1" applyFon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2" fontId="0" fillId="10" borderId="16" xfId="0" applyNumberFormat="1" applyFill="1" applyBorder="1" applyAlignment="1">
      <alignment horizontal="center"/>
    </xf>
    <xf numFmtId="2" fontId="0" fillId="4" borderId="16" xfId="0" applyNumberFormat="1" applyFill="1" applyBorder="1" applyAlignment="1">
      <alignment/>
    </xf>
    <xf numFmtId="2" fontId="0" fillId="9" borderId="16" xfId="0" applyNumberFormat="1" applyFill="1" applyBorder="1" applyAlignment="1">
      <alignment/>
    </xf>
    <xf numFmtId="2" fontId="0" fillId="11" borderId="16" xfId="0" applyNumberFormat="1" applyFill="1" applyBorder="1" applyAlignment="1">
      <alignment/>
    </xf>
    <xf numFmtId="2" fontId="0" fillId="13" borderId="16" xfId="0" applyNumberFormat="1" applyFont="1" applyFill="1" applyBorder="1" applyAlignment="1">
      <alignment/>
    </xf>
    <xf numFmtId="2" fontId="0" fillId="3" borderId="16" xfId="0" applyNumberFormat="1" applyFill="1" applyBorder="1" applyAlignment="1">
      <alignment/>
    </xf>
    <xf numFmtId="2" fontId="0" fillId="7" borderId="16" xfId="0" applyNumberFormat="1" applyFill="1" applyBorder="1" applyAlignment="1">
      <alignment/>
    </xf>
    <xf numFmtId="2" fontId="0" fillId="12" borderId="1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6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9" borderId="9" xfId="0" applyNumberFormat="1" applyFill="1" applyBorder="1" applyAlignment="1">
      <alignment/>
    </xf>
    <xf numFmtId="2" fontId="0" fillId="11" borderId="9" xfId="0" applyNumberFormat="1" applyFill="1" applyBorder="1" applyAlignment="1">
      <alignment/>
    </xf>
    <xf numFmtId="2" fontId="0" fillId="13" borderId="9" xfId="0" applyNumberFormat="1" applyFont="1" applyFill="1" applyBorder="1" applyAlignment="1">
      <alignment/>
    </xf>
    <xf numFmtId="2" fontId="0" fillId="3" borderId="9" xfId="0" applyNumberFormat="1" applyFill="1" applyBorder="1" applyAlignment="1">
      <alignment/>
    </xf>
    <xf numFmtId="2" fontId="0" fillId="7" borderId="9" xfId="0" applyNumberFormat="1" applyFill="1" applyBorder="1" applyAlignment="1">
      <alignment/>
    </xf>
    <xf numFmtId="2" fontId="0" fillId="12" borderId="9" xfId="0" applyNumberFormat="1" applyFill="1" applyBorder="1" applyAlignment="1">
      <alignment/>
    </xf>
    <xf numFmtId="2" fontId="0" fillId="0" borderId="9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5" borderId="18" xfId="0" applyNumberFormat="1" applyFill="1" applyBorder="1" applyAlignment="1">
      <alignment horizontal="center"/>
    </xf>
    <xf numFmtId="2" fontId="0" fillId="6" borderId="19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10" borderId="19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/>
    </xf>
    <xf numFmtId="2" fontId="0" fillId="9" borderId="19" xfId="0" applyNumberFormat="1" applyFill="1" applyBorder="1" applyAlignment="1">
      <alignment/>
    </xf>
    <xf numFmtId="2" fontId="0" fillId="11" borderId="19" xfId="0" applyNumberFormat="1" applyFill="1" applyBorder="1" applyAlignment="1">
      <alignment/>
    </xf>
    <xf numFmtId="2" fontId="0" fillId="13" borderId="19" xfId="0" applyNumberFormat="1" applyFont="1" applyFill="1" applyBorder="1" applyAlignment="1">
      <alignment/>
    </xf>
    <xf numFmtId="2" fontId="0" fillId="3" borderId="19" xfId="0" applyNumberFormat="1" applyFill="1" applyBorder="1" applyAlignment="1">
      <alignment/>
    </xf>
    <xf numFmtId="2" fontId="0" fillId="7" borderId="19" xfId="0" applyNumberFormat="1" applyFill="1" applyBorder="1" applyAlignment="1">
      <alignment/>
    </xf>
    <xf numFmtId="2" fontId="0" fillId="12" borderId="19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31" xfId="0" applyNumberFormat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8" xfId="0" applyBorder="1" applyAlignment="1">
      <alignment/>
    </xf>
    <xf numFmtId="0" fontId="0" fillId="0" borderId="18" xfId="0" applyBorder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8" fillId="4" borderId="16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8" fillId="10" borderId="9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8" fillId="8" borderId="9" xfId="0" applyFont="1" applyFill="1" applyBorder="1" applyAlignment="1">
      <alignment/>
    </xf>
    <xf numFmtId="0" fontId="8" fillId="9" borderId="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0" fillId="5" borderId="9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/>
    </xf>
    <xf numFmtId="0" fontId="9" fillId="10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11" borderId="9" xfId="0" applyFont="1" applyFill="1" applyBorder="1" applyAlignment="1">
      <alignment horizontal="left"/>
    </xf>
    <xf numFmtId="0" fontId="9" fillId="8" borderId="0" xfId="0" applyFont="1" applyFill="1" applyAlignment="1">
      <alignment/>
    </xf>
    <xf numFmtId="0" fontId="1" fillId="3" borderId="9" xfId="0" applyFont="1" applyFill="1" applyBorder="1" applyAlignment="1">
      <alignment horizontal="left"/>
    </xf>
    <xf numFmtId="0" fontId="0" fillId="7" borderId="9" xfId="0" applyFont="1" applyFill="1" applyBorder="1" applyAlignment="1">
      <alignment horizontal="left"/>
    </xf>
    <xf numFmtId="0" fontId="0" fillId="12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8" fillId="4" borderId="9" xfId="0" applyFont="1" applyFill="1" applyBorder="1" applyAlignment="1">
      <alignment/>
    </xf>
    <xf numFmtId="0" fontId="4" fillId="11" borderId="0" xfId="0" applyFont="1" applyFill="1" applyAlignment="1">
      <alignment horizontal="left"/>
    </xf>
    <xf numFmtId="0" fontId="4" fillId="12" borderId="0" xfId="0" applyFont="1" applyFill="1" applyAlignment="1">
      <alignment horizontal="left"/>
    </xf>
    <xf numFmtId="0" fontId="4" fillId="6" borderId="0" xfId="0" applyFont="1" applyFill="1" applyAlignment="1">
      <alignment horizontal="left"/>
    </xf>
    <xf numFmtId="0" fontId="8" fillId="0" borderId="3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SheetLayoutView="100" workbookViewId="0" topLeftCell="A13">
      <selection activeCell="C19" sqref="C19"/>
    </sheetView>
  </sheetViews>
  <sheetFormatPr defaultColWidth="9.00390625" defaultRowHeight="12.75"/>
  <cols>
    <col min="2" max="2" width="19.375" style="0" bestFit="1" customWidth="1"/>
    <col min="4" max="4" width="11.75390625" style="0" customWidth="1"/>
    <col min="5" max="5" width="10.875" style="0" bestFit="1" customWidth="1"/>
    <col min="6" max="6" width="9.875" style="0" bestFit="1" customWidth="1"/>
    <col min="7" max="11" width="11.75390625" style="0" customWidth="1"/>
  </cols>
  <sheetData>
    <row r="2" spans="1:14" ht="34.5" customHeight="1">
      <c r="A2" s="7" t="s">
        <v>0</v>
      </c>
      <c r="B2" s="7"/>
      <c r="C2" s="7"/>
      <c r="D2" s="7"/>
      <c r="E2" s="7"/>
      <c r="F2" s="7"/>
      <c r="G2" s="7"/>
      <c r="H2" s="7"/>
      <c r="I2" s="8"/>
      <c r="J2" s="8"/>
      <c r="K2" s="8"/>
      <c r="N2" s="30"/>
    </row>
    <row r="3" spans="1:14" ht="24.75" customHeight="1">
      <c r="A3" s="9"/>
      <c r="B3" s="9"/>
      <c r="C3" s="9" t="s">
        <v>11</v>
      </c>
      <c r="D3" s="9" t="s">
        <v>41</v>
      </c>
      <c r="E3" s="9"/>
      <c r="F3" s="49" t="s">
        <v>12</v>
      </c>
      <c r="G3" s="57">
        <v>0.5</v>
      </c>
      <c r="H3" s="57"/>
      <c r="I3" s="9"/>
      <c r="J3" s="38"/>
      <c r="K3" s="38"/>
      <c r="L3" s="41"/>
      <c r="M3" s="41"/>
      <c r="N3" s="41"/>
    </row>
    <row r="4" spans="1:14" ht="24.75" customHeight="1">
      <c r="A4" s="9"/>
      <c r="B4" s="9"/>
      <c r="C4" s="9"/>
      <c r="D4" s="9"/>
      <c r="E4" s="9"/>
      <c r="F4" s="49"/>
      <c r="G4" s="57"/>
      <c r="H4" s="57"/>
      <c r="I4" s="9"/>
      <c r="J4" s="38"/>
      <c r="K4" s="38"/>
      <c r="L4" s="41"/>
      <c r="M4" s="41"/>
      <c r="N4" s="41"/>
    </row>
    <row r="5" spans="4:14" ht="15" customHeight="1">
      <c r="D5" s="1"/>
      <c r="K5" s="34"/>
      <c r="L5" s="34"/>
      <c r="M5" s="41"/>
      <c r="N5" s="60"/>
    </row>
    <row r="6" spans="4:14" ht="0.75" customHeight="1" thickBot="1">
      <c r="D6" s="1"/>
      <c r="K6" s="34"/>
      <c r="L6" s="34"/>
      <c r="M6" s="41"/>
      <c r="N6" s="41"/>
    </row>
    <row r="7" spans="1:14" ht="15" customHeight="1">
      <c r="A7" s="12"/>
      <c r="B7" s="55" t="s">
        <v>5</v>
      </c>
      <c r="C7" s="15" t="s">
        <v>1</v>
      </c>
      <c r="D7" s="15" t="s">
        <v>6</v>
      </c>
      <c r="E7" s="16" t="s">
        <v>8</v>
      </c>
      <c r="F7" s="16" t="s">
        <v>7</v>
      </c>
      <c r="G7" s="72" t="s">
        <v>2</v>
      </c>
      <c r="H7" s="74" t="s">
        <v>24</v>
      </c>
      <c r="I7" s="56" t="s">
        <v>25</v>
      </c>
      <c r="J7" s="21"/>
      <c r="K7" s="30"/>
      <c r="L7" s="30"/>
      <c r="M7" s="30"/>
      <c r="N7" s="19"/>
    </row>
    <row r="8" spans="1:14" ht="15.75" customHeight="1" thickBot="1">
      <c r="A8" s="75"/>
      <c r="B8" s="76"/>
      <c r="C8" s="77"/>
      <c r="D8" s="77"/>
      <c r="E8" s="78"/>
      <c r="F8" s="78"/>
      <c r="G8" s="77" t="s">
        <v>3</v>
      </c>
      <c r="H8" s="54" t="s">
        <v>22</v>
      </c>
      <c r="I8" s="79" t="s">
        <v>23</v>
      </c>
      <c r="J8" s="21"/>
      <c r="K8" s="30"/>
      <c r="L8" s="30"/>
      <c r="M8" s="30"/>
      <c r="N8" s="30"/>
    </row>
    <row r="9" spans="1:14" ht="19.5" customHeight="1">
      <c r="A9" s="80">
        <v>1</v>
      </c>
      <c r="B9" s="220" t="s">
        <v>37</v>
      </c>
      <c r="C9" s="214">
        <v>1</v>
      </c>
      <c r="D9" s="214">
        <f>Лист2!N6</f>
        <v>19</v>
      </c>
      <c r="E9" s="81">
        <f>Лист2!N5</f>
        <v>65.03999999999999</v>
      </c>
      <c r="F9" s="81">
        <f>Лист2!N7</f>
        <v>3.4231578947368417</v>
      </c>
      <c r="G9" s="81">
        <f>Лист2!N8</f>
        <v>5.38</v>
      </c>
      <c r="H9" s="81">
        <v>0</v>
      </c>
      <c r="I9" s="136">
        <v>0</v>
      </c>
      <c r="J9" s="22"/>
      <c r="K9" s="39"/>
      <c r="L9" s="30"/>
      <c r="M9" s="30"/>
      <c r="N9" s="30"/>
    </row>
    <row r="10" spans="1:16" ht="19.5" customHeight="1">
      <c r="A10" s="50">
        <v>2</v>
      </c>
      <c r="B10" s="88" t="s">
        <v>35</v>
      </c>
      <c r="C10" s="222">
        <v>9</v>
      </c>
      <c r="D10" s="215">
        <f>Лист2!K6</f>
        <v>17</v>
      </c>
      <c r="E10" s="216">
        <f>Лист2!K5</f>
        <v>60.46000000000001</v>
      </c>
      <c r="F10" s="217">
        <f>Лист2!K7</f>
        <v>3.5564705882352947</v>
      </c>
      <c r="G10" s="216">
        <f>Лист2!K8</f>
        <v>5.38</v>
      </c>
      <c r="H10" s="131">
        <f>E9-E10</f>
        <v>4.579999999999984</v>
      </c>
      <c r="I10" s="137">
        <f aca="true" t="shared" si="0" ref="I10:I16">E9-E10</f>
        <v>4.579999999999984</v>
      </c>
      <c r="J10" s="35"/>
      <c r="K10" s="44"/>
      <c r="L10" s="40"/>
      <c r="M10" s="42"/>
      <c r="N10" s="42"/>
      <c r="O10" s="36"/>
      <c r="P10" s="36"/>
    </row>
    <row r="11" spans="1:16" ht="19.5" customHeight="1">
      <c r="A11" s="31">
        <v>3</v>
      </c>
      <c r="B11" s="63" t="s">
        <v>36</v>
      </c>
      <c r="C11" s="13">
        <v>7</v>
      </c>
      <c r="D11" s="13">
        <f>Лист2!M6</f>
        <v>16</v>
      </c>
      <c r="E11" s="93">
        <f>Лист2!M5</f>
        <v>58.07999999999999</v>
      </c>
      <c r="F11" s="93">
        <f>Лист2!M7</f>
        <v>3.6299999999999994</v>
      </c>
      <c r="G11" s="93">
        <f>Лист2!M8</f>
        <v>5.72</v>
      </c>
      <c r="H11" s="82">
        <f>E9-E11</f>
        <v>6.960000000000001</v>
      </c>
      <c r="I11" s="91">
        <f t="shared" si="0"/>
        <v>2.3800000000000168</v>
      </c>
      <c r="J11" s="35"/>
      <c r="K11" s="44"/>
      <c r="L11" s="41"/>
      <c r="M11" s="46"/>
      <c r="N11" s="41"/>
      <c r="O11" s="36"/>
      <c r="P11" s="36"/>
    </row>
    <row r="12" spans="1:16" ht="19.5" customHeight="1">
      <c r="A12" s="11">
        <v>4</v>
      </c>
      <c r="B12" s="198" t="s">
        <v>31</v>
      </c>
      <c r="C12" s="32">
        <v>10</v>
      </c>
      <c r="D12" s="32">
        <f>Лист2!G6</f>
        <v>14</v>
      </c>
      <c r="E12" s="33">
        <f>Лист2!G5</f>
        <v>56.54999999999999</v>
      </c>
      <c r="F12" s="33">
        <f>Лист2!G7</f>
        <v>4.039285714285714</v>
      </c>
      <c r="G12" s="33">
        <f>Лист2!G8</f>
        <v>5.01</v>
      </c>
      <c r="H12" s="82">
        <f>E9-E12</f>
        <v>8.490000000000002</v>
      </c>
      <c r="I12" s="91">
        <f t="shared" si="0"/>
        <v>1.5300000000000011</v>
      </c>
      <c r="J12" s="35"/>
      <c r="K12" s="44"/>
      <c r="L12" s="42"/>
      <c r="M12" s="41"/>
      <c r="N12" s="41"/>
      <c r="O12" s="36"/>
      <c r="P12" s="36"/>
    </row>
    <row r="13" spans="1:16" ht="19.5" customHeight="1">
      <c r="A13" s="31">
        <v>5</v>
      </c>
      <c r="B13" s="221" t="s">
        <v>29</v>
      </c>
      <c r="C13" s="32">
        <v>4</v>
      </c>
      <c r="D13" s="32">
        <f>Лист2!E6</f>
        <v>15</v>
      </c>
      <c r="E13" s="33">
        <f>Лист2!E5</f>
        <v>54.169999999999995</v>
      </c>
      <c r="F13" s="33">
        <f>Лист2!E7</f>
        <v>3.611333333333333</v>
      </c>
      <c r="G13" s="33">
        <f>Лист2!E8</f>
        <v>7.61</v>
      </c>
      <c r="H13" s="82">
        <f>E9-E13</f>
        <v>10.869999999999997</v>
      </c>
      <c r="I13" s="91">
        <f t="shared" si="0"/>
        <v>2.3799999999999955</v>
      </c>
      <c r="J13" s="35"/>
      <c r="K13" s="45"/>
      <c r="L13" s="42"/>
      <c r="M13" s="42"/>
      <c r="N13" s="42"/>
      <c r="O13" s="36"/>
      <c r="P13" s="36"/>
    </row>
    <row r="14" spans="1:16" ht="19.5" customHeight="1">
      <c r="A14" s="31">
        <v>6</v>
      </c>
      <c r="B14" s="218" t="s">
        <v>28</v>
      </c>
      <c r="C14" s="32">
        <v>2</v>
      </c>
      <c r="D14" s="32">
        <f>Лист2!H6</f>
        <v>11</v>
      </c>
      <c r="E14" s="33">
        <f>Лист2!H5</f>
        <v>39.06999999999999</v>
      </c>
      <c r="F14" s="33">
        <f>Лист2!H7</f>
        <v>3.5518181818181813</v>
      </c>
      <c r="G14" s="33">
        <f>Лист2!H8</f>
        <v>6</v>
      </c>
      <c r="H14" s="82">
        <f>E9-E14</f>
        <v>25.97</v>
      </c>
      <c r="I14" s="91">
        <f t="shared" si="0"/>
        <v>15.100000000000001</v>
      </c>
      <c r="J14" s="35"/>
      <c r="K14" s="39"/>
      <c r="L14" s="43"/>
      <c r="M14" s="43"/>
      <c r="N14" s="47"/>
      <c r="O14" s="37"/>
      <c r="P14" s="37"/>
    </row>
    <row r="15" spans="1:14" ht="19.5" customHeight="1">
      <c r="A15" s="11">
        <v>7</v>
      </c>
      <c r="B15" s="26" t="s">
        <v>30</v>
      </c>
      <c r="C15" s="32">
        <v>8</v>
      </c>
      <c r="D15" s="32">
        <f>Лист2!D6</f>
        <v>9</v>
      </c>
      <c r="E15" s="33">
        <f>Лист2!D5</f>
        <v>32.43</v>
      </c>
      <c r="F15" s="33">
        <f>Лист2!D7</f>
        <v>3.6033333333333335</v>
      </c>
      <c r="G15" s="33">
        <f>Лист2!D8</f>
        <v>6.05</v>
      </c>
      <c r="H15" s="132">
        <f>E9-E15</f>
        <v>32.60999999999999</v>
      </c>
      <c r="I15" s="138">
        <f t="shared" si="0"/>
        <v>6.6399999999999935</v>
      </c>
      <c r="J15" s="35"/>
      <c r="K15" s="22"/>
      <c r="L15" s="30"/>
      <c r="M15" s="30"/>
      <c r="N15" s="30"/>
    </row>
    <row r="16" spans="1:14" ht="19.5" customHeight="1">
      <c r="A16" s="11">
        <v>8</v>
      </c>
      <c r="B16" s="219" t="s">
        <v>32</v>
      </c>
      <c r="C16" s="32">
        <v>5</v>
      </c>
      <c r="D16" s="32">
        <f>Лист2!J6</f>
        <v>6</v>
      </c>
      <c r="E16" s="33">
        <f>Лист2!J5</f>
        <v>19.55</v>
      </c>
      <c r="F16" s="33">
        <f>Лист2!J7</f>
        <v>3.2583333333333333</v>
      </c>
      <c r="G16" s="33">
        <f>Лист2!J8</f>
        <v>6.34</v>
      </c>
      <c r="H16" s="132">
        <f>E9-E16</f>
        <v>45.489999999999995</v>
      </c>
      <c r="I16" s="138">
        <f t="shared" si="0"/>
        <v>12.879999999999999</v>
      </c>
      <c r="J16" s="22"/>
      <c r="K16" s="22"/>
      <c r="L16" s="30"/>
      <c r="M16" s="30"/>
      <c r="N16" s="30"/>
    </row>
    <row r="17" spans="1:14" ht="19.5" customHeight="1">
      <c r="A17" s="11">
        <v>9</v>
      </c>
      <c r="B17" s="92" t="s">
        <v>34</v>
      </c>
      <c r="C17" s="13">
        <v>6</v>
      </c>
      <c r="D17" s="13">
        <f>Лист2!F6</f>
        <v>5</v>
      </c>
      <c r="E17" s="93">
        <f>Лист2!F5</f>
        <v>18.26</v>
      </c>
      <c r="F17" s="93">
        <f>Лист2!F7</f>
        <v>3.652</v>
      </c>
      <c r="G17" s="93">
        <f>Лист2!F8</f>
        <v>4.06</v>
      </c>
      <c r="H17" s="132">
        <f>E9-E17</f>
        <v>46.77999999999999</v>
      </c>
      <c r="I17" s="138">
        <f>E16-E17</f>
        <v>1.2899999999999991</v>
      </c>
      <c r="J17" s="22"/>
      <c r="K17" s="22"/>
      <c r="L17" s="30"/>
      <c r="M17" s="30"/>
      <c r="N17" s="30"/>
    </row>
    <row r="18" spans="1:14" ht="19.5" customHeight="1">
      <c r="A18" s="11">
        <v>10</v>
      </c>
      <c r="B18" s="24" t="s">
        <v>33</v>
      </c>
      <c r="C18" s="213">
        <v>3</v>
      </c>
      <c r="D18" s="13">
        <f>Лист2!L6</f>
        <v>4</v>
      </c>
      <c r="E18" s="93">
        <f>Лист2!L5</f>
        <v>13.7</v>
      </c>
      <c r="F18" s="93">
        <f>Лист2!L7</f>
        <v>3.425</v>
      </c>
      <c r="G18" s="93">
        <f>Лист2!L8</f>
        <v>3.87</v>
      </c>
      <c r="H18" s="132">
        <f>E9-E18</f>
        <v>51.33999999999999</v>
      </c>
      <c r="I18" s="138">
        <f>E17-E18</f>
        <v>4.560000000000002</v>
      </c>
      <c r="J18" s="22"/>
      <c r="K18" s="22"/>
      <c r="L18" s="30"/>
      <c r="M18" s="30"/>
      <c r="N18" s="30"/>
    </row>
    <row r="19" spans="1:14" ht="19.5" customHeight="1">
      <c r="A19" s="11">
        <v>11</v>
      </c>
      <c r="B19" s="201" t="s">
        <v>26</v>
      </c>
      <c r="C19" s="13">
        <v>11</v>
      </c>
      <c r="D19" s="13">
        <f>Лист2!I6</f>
        <v>1</v>
      </c>
      <c r="E19" s="93">
        <f>Лист2!I5</f>
        <v>5.49</v>
      </c>
      <c r="F19" s="93">
        <f>Лист2!I7</f>
        <v>5.49</v>
      </c>
      <c r="G19" s="93">
        <f>Лист2!I8</f>
        <v>5.49</v>
      </c>
      <c r="H19" s="132">
        <f>E9-E19</f>
        <v>59.54999999999999</v>
      </c>
      <c r="I19" s="138">
        <f>E18-E19</f>
        <v>8.209999999999999</v>
      </c>
      <c r="J19" s="22"/>
      <c r="K19" s="22"/>
      <c r="L19" s="135"/>
      <c r="M19" s="30"/>
      <c r="N19" s="30"/>
    </row>
    <row r="20" spans="1:14" ht="19.5" customHeight="1">
      <c r="A20" s="11">
        <v>12</v>
      </c>
      <c r="B20" s="17"/>
      <c r="C20" s="13"/>
      <c r="D20" s="13">
        <f>Лист2!O6</f>
        <v>0</v>
      </c>
      <c r="E20" s="93">
        <f>Лист2!O5</f>
        <v>0</v>
      </c>
      <c r="F20" s="93" t="e">
        <f>Лист2!O7</f>
        <v>#DIV/0!</v>
      </c>
      <c r="G20" s="33">
        <f>Лист2!O8</f>
        <v>0</v>
      </c>
      <c r="H20" s="132">
        <f>E9-E20</f>
        <v>65.03999999999999</v>
      </c>
      <c r="I20" s="138">
        <f>E19-E20</f>
        <v>5.49</v>
      </c>
      <c r="J20" s="22"/>
      <c r="K20" s="22"/>
      <c r="L20" s="30"/>
      <c r="M20" s="30"/>
      <c r="N20" s="30"/>
    </row>
    <row r="21" spans="1:14" ht="19.5" customHeight="1">
      <c r="A21" s="11">
        <v>13</v>
      </c>
      <c r="B21" s="17"/>
      <c r="C21" s="13"/>
      <c r="D21" s="13"/>
      <c r="E21" s="93"/>
      <c r="F21" s="129"/>
      <c r="G21" s="93"/>
      <c r="H21" s="132"/>
      <c r="I21" s="138"/>
      <c r="J21" s="22"/>
      <c r="K21" s="22"/>
      <c r="L21" s="30"/>
      <c r="M21" s="30"/>
      <c r="N21" s="30"/>
    </row>
    <row r="22" spans="1:14" ht="19.5" customHeight="1">
      <c r="A22" s="11">
        <v>14</v>
      </c>
      <c r="B22" s="17"/>
      <c r="C22" s="13"/>
      <c r="D22" s="13"/>
      <c r="E22" s="93"/>
      <c r="F22" s="129"/>
      <c r="G22" s="93"/>
      <c r="H22" s="132"/>
      <c r="I22" s="138"/>
      <c r="J22" s="22"/>
      <c r="K22" s="22"/>
      <c r="L22" s="30"/>
      <c r="M22" s="30"/>
      <c r="N22" s="30"/>
    </row>
    <row r="23" spans="1:14" ht="19.5" customHeight="1">
      <c r="A23" s="10">
        <v>15</v>
      </c>
      <c r="B23" s="18"/>
      <c r="C23" s="14"/>
      <c r="D23" s="14"/>
      <c r="E23" s="127"/>
      <c r="F23" s="130"/>
      <c r="G23" s="127"/>
      <c r="H23" s="133"/>
      <c r="I23" s="139"/>
      <c r="J23" s="22"/>
      <c r="K23" s="22"/>
      <c r="L23" s="30"/>
      <c r="M23" s="30"/>
      <c r="N23" s="30"/>
    </row>
    <row r="24" spans="1:14" ht="19.5" customHeight="1" thickBot="1">
      <c r="A24" s="51">
        <v>16</v>
      </c>
      <c r="B24" s="52"/>
      <c r="C24" s="53"/>
      <c r="D24" s="53"/>
      <c r="E24" s="128"/>
      <c r="F24" s="128"/>
      <c r="G24" s="128"/>
      <c r="H24" s="134"/>
      <c r="I24" s="140"/>
      <c r="J24" s="23"/>
      <c r="K24" s="22"/>
      <c r="L24" s="30"/>
      <c r="M24" s="30"/>
      <c r="N24" s="30"/>
    </row>
    <row r="25" spans="1:14" ht="15">
      <c r="A25" s="2"/>
      <c r="B25" s="1"/>
      <c r="C25" s="1"/>
      <c r="D25" s="1"/>
      <c r="E25" s="1"/>
      <c r="F25" s="19"/>
      <c r="G25" s="22"/>
      <c r="H25" s="22"/>
      <c r="I25" s="3"/>
      <c r="J25" s="1"/>
      <c r="K25" s="39"/>
      <c r="L25" s="30"/>
      <c r="M25" s="30"/>
      <c r="N25" s="30"/>
    </row>
    <row r="26" spans="1:14" ht="15">
      <c r="A26" s="2"/>
      <c r="B26" s="19" t="s">
        <v>19</v>
      </c>
      <c r="C26" s="1"/>
      <c r="D26" s="1"/>
      <c r="E26" s="1"/>
      <c r="F26" s="126"/>
      <c r="G26" s="22"/>
      <c r="H26" s="22"/>
      <c r="I26" s="3"/>
      <c r="J26" s="1"/>
      <c r="K26" s="19"/>
      <c r="L26" s="30"/>
      <c r="M26" s="30"/>
      <c r="N26" s="30"/>
    </row>
    <row r="27" spans="1:14" ht="15">
      <c r="A27" s="2"/>
      <c r="B27" s="19" t="s">
        <v>18</v>
      </c>
      <c r="C27" s="1"/>
      <c r="D27" s="1"/>
      <c r="E27" s="1"/>
      <c r="F27" s="126">
        <f>MAX(G9:G24)</f>
        <v>7.61</v>
      </c>
      <c r="G27" s="22"/>
      <c r="H27" s="22"/>
      <c r="I27" s="3"/>
      <c r="J27" s="1"/>
      <c r="K27" s="19"/>
      <c r="L27" s="30"/>
      <c r="M27" s="30"/>
      <c r="N27" s="30"/>
    </row>
    <row r="28" spans="1:14" ht="15">
      <c r="A28" s="2"/>
      <c r="B28" s="59" t="s">
        <v>13</v>
      </c>
      <c r="C28" s="59" t="s">
        <v>14</v>
      </c>
      <c r="D28" s="1" t="s">
        <v>15</v>
      </c>
      <c r="E28" s="1"/>
      <c r="F28" s="126">
        <f>SUM(E9:E24)</f>
        <v>422.79999999999995</v>
      </c>
      <c r="G28" s="22"/>
      <c r="H28" s="22"/>
      <c r="I28" s="3"/>
      <c r="J28" s="1"/>
      <c r="K28" s="19"/>
      <c r="L28" s="30"/>
      <c r="M28" s="30"/>
      <c r="N28" s="30"/>
    </row>
    <row r="29" spans="1:14" ht="15">
      <c r="A29" s="2"/>
      <c r="B29" s="60" t="s">
        <v>38</v>
      </c>
      <c r="C29" s="1" t="s">
        <v>16</v>
      </c>
      <c r="D29" s="1" t="s">
        <v>17</v>
      </c>
      <c r="E29" s="1"/>
      <c r="F29" s="19">
        <f>SUM(D9:D24)</f>
        <v>117</v>
      </c>
      <c r="G29" s="22"/>
      <c r="H29" s="22"/>
      <c r="I29" s="3"/>
      <c r="J29" s="1"/>
      <c r="K29" s="19"/>
      <c r="L29" s="30"/>
      <c r="M29" s="30"/>
      <c r="N29" s="30"/>
    </row>
    <row r="30" spans="1:14" ht="15">
      <c r="A30" s="2"/>
      <c r="B30" s="19"/>
      <c r="C30" s="59"/>
      <c r="D30" s="1"/>
      <c r="E30" s="1"/>
      <c r="F30" s="19"/>
      <c r="G30" s="22"/>
      <c r="H30" s="22"/>
      <c r="I30" s="3"/>
      <c r="J30" s="1"/>
      <c r="K30" s="19"/>
      <c r="L30" s="30"/>
      <c r="M30" s="30"/>
      <c r="N30" s="30"/>
    </row>
    <row r="31" spans="1:14" ht="15">
      <c r="A31" s="2"/>
      <c r="B31" s="1"/>
      <c r="C31" s="1"/>
      <c r="D31" s="1"/>
      <c r="E31" s="1"/>
      <c r="F31" s="19"/>
      <c r="G31" s="22"/>
      <c r="H31" s="22"/>
      <c r="I31" s="3"/>
      <c r="J31" s="1"/>
      <c r="K31" s="19"/>
      <c r="L31" s="30"/>
      <c r="M31" s="30"/>
      <c r="N31" s="30"/>
    </row>
    <row r="32" spans="1:14" ht="15.75" thickBot="1">
      <c r="A32" s="4"/>
      <c r="B32" s="5"/>
      <c r="C32" s="5"/>
      <c r="D32" s="5"/>
      <c r="E32" s="5"/>
      <c r="F32" s="20"/>
      <c r="G32" s="61"/>
      <c r="H32" s="61"/>
      <c r="I32" s="6"/>
      <c r="J32" s="1"/>
      <c r="K32" s="19"/>
      <c r="L32" s="30"/>
      <c r="M32" s="30"/>
      <c r="N32" s="30"/>
    </row>
    <row r="33" spans="10:14" ht="12.75">
      <c r="J33" s="36"/>
      <c r="K33" s="41"/>
      <c r="L33" s="41"/>
      <c r="M33" s="36"/>
      <c r="N33" s="30"/>
    </row>
    <row r="34" spans="2:14" ht="15">
      <c r="B34" s="58"/>
      <c r="D34" s="58"/>
      <c r="J34" s="36"/>
      <c r="K34" s="41"/>
      <c r="L34" s="41"/>
      <c r="M34" s="41"/>
      <c r="N34" s="30"/>
    </row>
    <row r="35" spans="11:14" ht="12.75">
      <c r="K35" s="30"/>
      <c r="L35" s="30"/>
      <c r="M35" s="30"/>
      <c r="N35" s="30"/>
    </row>
    <row r="36" spans="2:14" ht="15">
      <c r="B36" s="58"/>
      <c r="D36" s="58"/>
      <c r="K36" s="30"/>
      <c r="L36" s="30"/>
      <c r="M36" s="30"/>
      <c r="N36" s="30"/>
    </row>
    <row r="37" spans="11:14" ht="12.75">
      <c r="K37" s="30"/>
      <c r="L37" s="30"/>
      <c r="M37" s="30"/>
      <c r="N37" s="30"/>
    </row>
    <row r="38" spans="11:14" ht="12.75">
      <c r="K38" s="30"/>
      <c r="L38" s="30"/>
      <c r="M38" s="30"/>
      <c r="N38" s="30"/>
    </row>
    <row r="39" spans="11:14" ht="12.75">
      <c r="K39" s="30"/>
      <c r="L39" s="30"/>
      <c r="M39" s="30"/>
      <c r="N39" s="30"/>
    </row>
    <row r="40" spans="11:13" ht="12.75">
      <c r="K40" s="30"/>
      <c r="L40" s="30"/>
      <c r="M40" s="30"/>
    </row>
    <row r="41" spans="11:13" ht="12.75">
      <c r="K41" s="30"/>
      <c r="L41" s="30"/>
      <c r="M41" s="30"/>
    </row>
    <row r="42" spans="11:13" ht="12.75">
      <c r="K42" s="30"/>
      <c r="L42" s="30"/>
      <c r="M42" s="30"/>
    </row>
    <row r="43" spans="11:13" ht="12.75">
      <c r="K43" s="30"/>
      <c r="L43" s="30"/>
      <c r="M43" s="30"/>
    </row>
    <row r="44" spans="11:13" ht="12.75">
      <c r="K44" s="30"/>
      <c r="L44" s="30"/>
      <c r="M44" s="30"/>
    </row>
    <row r="45" spans="11:13" ht="12.75">
      <c r="K45" s="30"/>
      <c r="L45" s="30"/>
      <c r="M45" s="30"/>
    </row>
    <row r="46" spans="11:12" ht="12.75">
      <c r="K46" s="30"/>
      <c r="L46" s="30"/>
    </row>
    <row r="47" spans="11:12" ht="12.75">
      <c r="K47" s="30"/>
      <c r="L47" s="30"/>
    </row>
    <row r="48" ht="12.75">
      <c r="K48" s="30"/>
    </row>
    <row r="49" ht="12.75">
      <c r="K49" s="30"/>
    </row>
    <row r="50" ht="12.75">
      <c r="K50" s="30"/>
    </row>
    <row r="51" ht="12.75">
      <c r="K51" s="30"/>
    </row>
  </sheetData>
  <printOptions/>
  <pageMargins left="0.75" right="0.75" top="1" bottom="1" header="0.5" footer="0.5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71"/>
  <sheetViews>
    <sheetView workbookViewId="0" topLeftCell="A7">
      <selection activeCell="G22" sqref="G22"/>
    </sheetView>
  </sheetViews>
  <sheetFormatPr defaultColWidth="9.00390625" defaultRowHeight="12.75"/>
  <cols>
    <col min="2" max="2" width="6.75390625" style="0" customWidth="1"/>
    <col min="3" max="3" width="10.7539062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2:19" ht="19.5" customHeight="1" thickBot="1">
      <c r="B4" s="95"/>
      <c r="C4" s="96" t="s">
        <v>5</v>
      </c>
      <c r="D4" s="203" t="s">
        <v>30</v>
      </c>
      <c r="E4" s="204" t="s">
        <v>29</v>
      </c>
      <c r="F4" s="205" t="s">
        <v>34</v>
      </c>
      <c r="G4" s="206" t="s">
        <v>31</v>
      </c>
      <c r="H4" s="207" t="s">
        <v>28</v>
      </c>
      <c r="I4" s="97" t="s">
        <v>27</v>
      </c>
      <c r="J4" s="208" t="s">
        <v>32</v>
      </c>
      <c r="K4" s="209" t="s">
        <v>40</v>
      </c>
      <c r="L4" s="210" t="s">
        <v>33</v>
      </c>
      <c r="M4" s="211" t="s">
        <v>36</v>
      </c>
      <c r="N4" s="212" t="s">
        <v>37</v>
      </c>
      <c r="O4" s="98">
        <f>Лист1!B20</f>
        <v>0</v>
      </c>
      <c r="P4" s="98">
        <f>Лист1!B21</f>
        <v>0</v>
      </c>
      <c r="Q4" s="98">
        <f>Лист1!B22</f>
        <v>0</v>
      </c>
      <c r="R4" s="98">
        <f>Лист1!B23</f>
        <v>0</v>
      </c>
      <c r="S4" s="99">
        <f>Лист1!B24</f>
        <v>0</v>
      </c>
    </row>
    <row r="5" spans="2:19" ht="19.5" customHeight="1">
      <c r="B5" s="100" t="s">
        <v>10</v>
      </c>
      <c r="C5" s="104" t="s">
        <v>4</v>
      </c>
      <c r="D5" s="141">
        <f>SUM(D9:D38)</f>
        <v>32.43</v>
      </c>
      <c r="E5" s="142">
        <f aca="true" t="shared" si="0" ref="E5:S5">SUM(E9:E38)</f>
        <v>54.169999999999995</v>
      </c>
      <c r="F5" s="143">
        <f t="shared" si="0"/>
        <v>18.26</v>
      </c>
      <c r="G5" s="144">
        <f t="shared" si="0"/>
        <v>56.54999999999999</v>
      </c>
      <c r="H5" s="145">
        <f t="shared" si="0"/>
        <v>39.06999999999999</v>
      </c>
      <c r="I5" s="146">
        <f t="shared" si="0"/>
        <v>5.49</v>
      </c>
      <c r="J5" s="147">
        <f t="shared" si="0"/>
        <v>19.55</v>
      </c>
      <c r="K5" s="148">
        <f t="shared" si="0"/>
        <v>60.46000000000001</v>
      </c>
      <c r="L5" s="149">
        <f t="shared" si="0"/>
        <v>13.7</v>
      </c>
      <c r="M5" s="150">
        <f t="shared" si="0"/>
        <v>58.07999999999999</v>
      </c>
      <c r="N5" s="151">
        <f t="shared" si="0"/>
        <v>65.03999999999999</v>
      </c>
      <c r="O5" s="152">
        <f t="shared" si="0"/>
        <v>0</v>
      </c>
      <c r="P5" s="152">
        <f t="shared" si="0"/>
        <v>0</v>
      </c>
      <c r="Q5" s="152">
        <f t="shared" si="0"/>
        <v>0</v>
      </c>
      <c r="R5" s="152">
        <f t="shared" si="0"/>
        <v>0</v>
      </c>
      <c r="S5" s="153">
        <f t="shared" si="0"/>
        <v>0</v>
      </c>
    </row>
    <row r="6" spans="2:19" ht="19.5" customHeight="1">
      <c r="B6" s="101"/>
      <c r="C6" s="105" t="s">
        <v>9</v>
      </c>
      <c r="D6" s="108">
        <f aca="true" t="shared" si="1" ref="D6:K6">COUNT(D9:D38)</f>
        <v>9</v>
      </c>
      <c r="E6" s="110">
        <f t="shared" si="1"/>
        <v>15</v>
      </c>
      <c r="F6" s="111">
        <f t="shared" si="1"/>
        <v>5</v>
      </c>
      <c r="G6" s="112">
        <f t="shared" si="1"/>
        <v>14</v>
      </c>
      <c r="H6" s="114">
        <f t="shared" si="1"/>
        <v>11</v>
      </c>
      <c r="I6" s="116">
        <f t="shared" si="1"/>
        <v>1</v>
      </c>
      <c r="J6" s="117">
        <f t="shared" si="1"/>
        <v>6</v>
      </c>
      <c r="K6" s="118">
        <f t="shared" si="1"/>
        <v>17</v>
      </c>
      <c r="L6" s="119">
        <f aca="true" t="shared" si="2" ref="L6:S6">COUNT(L9:L38)</f>
        <v>4</v>
      </c>
      <c r="M6" s="120">
        <f t="shared" si="2"/>
        <v>16</v>
      </c>
      <c r="N6" s="121">
        <f t="shared" si="2"/>
        <v>19</v>
      </c>
      <c r="O6" s="122">
        <f t="shared" si="2"/>
        <v>0</v>
      </c>
      <c r="P6" s="122">
        <f t="shared" si="2"/>
        <v>0</v>
      </c>
      <c r="Q6" s="122">
        <f t="shared" si="2"/>
        <v>0</v>
      </c>
      <c r="R6" s="122">
        <f t="shared" si="2"/>
        <v>0</v>
      </c>
      <c r="S6" s="103">
        <f t="shared" si="2"/>
        <v>0</v>
      </c>
    </row>
    <row r="7" spans="2:19" ht="19.5" customHeight="1">
      <c r="B7" s="101"/>
      <c r="C7" s="106" t="s">
        <v>20</v>
      </c>
      <c r="D7" s="109">
        <f aca="true" t="shared" si="3" ref="D7:Q7">AVERAGE(D9:D38)</f>
        <v>3.6033333333333335</v>
      </c>
      <c r="E7" s="154">
        <f t="shared" si="3"/>
        <v>3.611333333333333</v>
      </c>
      <c r="F7" s="155">
        <f t="shared" si="3"/>
        <v>3.652</v>
      </c>
      <c r="G7" s="113">
        <f t="shared" si="3"/>
        <v>4.039285714285714</v>
      </c>
      <c r="H7" s="115">
        <f t="shared" si="3"/>
        <v>3.5518181818181813</v>
      </c>
      <c r="I7" s="156">
        <f t="shared" si="3"/>
        <v>5.49</v>
      </c>
      <c r="J7" s="157">
        <f t="shared" si="3"/>
        <v>3.2583333333333333</v>
      </c>
      <c r="K7" s="158">
        <f t="shared" si="3"/>
        <v>3.5564705882352947</v>
      </c>
      <c r="L7" s="159">
        <f t="shared" si="3"/>
        <v>3.425</v>
      </c>
      <c r="M7" s="160">
        <f t="shared" si="3"/>
        <v>3.6299999999999994</v>
      </c>
      <c r="N7" s="161">
        <f t="shared" si="3"/>
        <v>3.4231578947368417</v>
      </c>
      <c r="O7" s="162" t="e">
        <f t="shared" si="3"/>
        <v>#DIV/0!</v>
      </c>
      <c r="P7" s="162" t="e">
        <f t="shared" si="3"/>
        <v>#DIV/0!</v>
      </c>
      <c r="Q7" s="162" t="e">
        <f t="shared" si="3"/>
        <v>#DIV/0!</v>
      </c>
      <c r="R7" s="162" t="e">
        <f>AVERAGE(R9:R38)</f>
        <v>#DIV/0!</v>
      </c>
      <c r="S7" s="163" t="e">
        <f>AVERAGE(S9:S38)</f>
        <v>#DIV/0!</v>
      </c>
    </row>
    <row r="8" spans="2:19" ht="19.5" customHeight="1" thickBot="1">
      <c r="B8" s="102"/>
      <c r="C8" s="107" t="s">
        <v>21</v>
      </c>
      <c r="D8" s="164">
        <f aca="true" t="shared" si="4" ref="D8:S8">MAX(D9:D38)</f>
        <v>6.05</v>
      </c>
      <c r="E8" s="165">
        <f t="shared" si="4"/>
        <v>7.61</v>
      </c>
      <c r="F8" s="166">
        <f t="shared" si="4"/>
        <v>4.06</v>
      </c>
      <c r="G8" s="167">
        <f t="shared" si="4"/>
        <v>5.01</v>
      </c>
      <c r="H8" s="168">
        <f t="shared" si="4"/>
        <v>6</v>
      </c>
      <c r="I8" s="169">
        <f t="shared" si="4"/>
        <v>5.49</v>
      </c>
      <c r="J8" s="170">
        <f t="shared" si="4"/>
        <v>6.34</v>
      </c>
      <c r="K8" s="171">
        <f t="shared" si="4"/>
        <v>5.38</v>
      </c>
      <c r="L8" s="172">
        <f t="shared" si="4"/>
        <v>3.87</v>
      </c>
      <c r="M8" s="173">
        <f t="shared" si="4"/>
        <v>5.72</v>
      </c>
      <c r="N8" s="174">
        <f t="shared" si="4"/>
        <v>5.38</v>
      </c>
      <c r="O8" s="175">
        <f t="shared" si="4"/>
        <v>0</v>
      </c>
      <c r="P8" s="175">
        <f t="shared" si="4"/>
        <v>0</v>
      </c>
      <c r="Q8" s="175">
        <f t="shared" si="4"/>
        <v>0</v>
      </c>
      <c r="R8" s="175">
        <f t="shared" si="4"/>
        <v>0</v>
      </c>
      <c r="S8" s="176">
        <f t="shared" si="4"/>
        <v>0</v>
      </c>
    </row>
    <row r="9" spans="2:19" ht="24.75" customHeight="1">
      <c r="B9" s="100">
        <v>1</v>
      </c>
      <c r="C9" s="123"/>
      <c r="D9" s="178">
        <v>2.94</v>
      </c>
      <c r="E9" s="177">
        <v>2.43</v>
      </c>
      <c r="F9" s="177">
        <v>3.53</v>
      </c>
      <c r="G9" s="177">
        <v>4.25</v>
      </c>
      <c r="H9" s="178">
        <v>2.46</v>
      </c>
      <c r="I9" s="178">
        <v>5.49</v>
      </c>
      <c r="J9" s="177">
        <v>1.96</v>
      </c>
      <c r="K9" s="177">
        <v>4.96</v>
      </c>
      <c r="L9" s="177">
        <v>3.1</v>
      </c>
      <c r="M9" s="177">
        <v>2.96</v>
      </c>
      <c r="N9" s="177">
        <v>3.19</v>
      </c>
      <c r="O9" s="177"/>
      <c r="P9" s="177"/>
      <c r="Q9" s="177"/>
      <c r="R9" s="177"/>
      <c r="S9" s="181"/>
    </row>
    <row r="10" spans="2:19" ht="24.75" customHeight="1">
      <c r="B10" s="101">
        <v>2</v>
      </c>
      <c r="C10" s="19"/>
      <c r="D10" s="179">
        <v>6.05</v>
      </c>
      <c r="E10" s="126">
        <v>2.86</v>
      </c>
      <c r="F10" s="126">
        <v>4.06</v>
      </c>
      <c r="G10" s="126">
        <v>4.88</v>
      </c>
      <c r="H10" s="179">
        <v>5.46</v>
      </c>
      <c r="I10" s="179"/>
      <c r="J10" s="179">
        <v>6.34</v>
      </c>
      <c r="K10" s="179">
        <v>1.89</v>
      </c>
      <c r="L10" s="179">
        <v>3.7</v>
      </c>
      <c r="M10" s="179">
        <v>2.95</v>
      </c>
      <c r="N10" s="126">
        <v>4.19</v>
      </c>
      <c r="O10" s="126"/>
      <c r="P10" s="126"/>
      <c r="Q10" s="126"/>
      <c r="R10" s="126"/>
      <c r="S10" s="182"/>
    </row>
    <row r="11" spans="2:19" ht="24.75" customHeight="1">
      <c r="B11" s="101">
        <v>3</v>
      </c>
      <c r="C11" s="19"/>
      <c r="D11" s="179">
        <v>2.62</v>
      </c>
      <c r="E11" s="126">
        <v>4.66</v>
      </c>
      <c r="F11" s="126">
        <v>3.73</v>
      </c>
      <c r="G11" s="126">
        <v>2.27</v>
      </c>
      <c r="H11" s="179">
        <v>2.96</v>
      </c>
      <c r="I11" s="179"/>
      <c r="J11" s="126">
        <v>2.89</v>
      </c>
      <c r="K11" s="126">
        <v>3.57</v>
      </c>
      <c r="L11" s="179">
        <v>3.03</v>
      </c>
      <c r="M11" s="126">
        <v>5.05</v>
      </c>
      <c r="N11" s="126">
        <v>2.64</v>
      </c>
      <c r="O11" s="126"/>
      <c r="P11" s="126"/>
      <c r="Q11" s="126"/>
      <c r="R11" s="126"/>
      <c r="S11" s="182"/>
    </row>
    <row r="12" spans="2:19" ht="24.75" customHeight="1">
      <c r="B12" s="124">
        <v>4</v>
      </c>
      <c r="C12" s="60"/>
      <c r="D12" s="179">
        <v>4.32</v>
      </c>
      <c r="E12" s="126">
        <v>1.87</v>
      </c>
      <c r="F12" s="126">
        <v>3.98</v>
      </c>
      <c r="G12" s="126">
        <v>2.94</v>
      </c>
      <c r="H12" s="179">
        <v>3.14</v>
      </c>
      <c r="I12" s="179"/>
      <c r="J12" s="126">
        <v>2.48</v>
      </c>
      <c r="K12" s="126">
        <v>2.72</v>
      </c>
      <c r="L12" s="126">
        <v>3.87</v>
      </c>
      <c r="M12" s="126">
        <v>2.42</v>
      </c>
      <c r="N12" s="126">
        <v>2.46</v>
      </c>
      <c r="O12" s="126"/>
      <c r="P12" s="126"/>
      <c r="Q12" s="126"/>
      <c r="R12" s="126"/>
      <c r="S12" s="182"/>
    </row>
    <row r="13" spans="2:19" ht="24.75" customHeight="1">
      <c r="B13" s="124">
        <v>5</v>
      </c>
      <c r="C13" s="60"/>
      <c r="D13" s="126">
        <v>2.75</v>
      </c>
      <c r="E13" s="126">
        <v>2.72</v>
      </c>
      <c r="F13" s="126">
        <v>2.96</v>
      </c>
      <c r="G13" s="126">
        <v>4.32</v>
      </c>
      <c r="H13" s="179">
        <v>2.53</v>
      </c>
      <c r="I13" s="179"/>
      <c r="J13" s="126">
        <v>2.57</v>
      </c>
      <c r="K13" s="126">
        <v>2.48</v>
      </c>
      <c r="L13" s="126"/>
      <c r="M13" s="126">
        <v>2.94</v>
      </c>
      <c r="N13" s="126">
        <v>3.94</v>
      </c>
      <c r="O13" s="126"/>
      <c r="P13" s="126"/>
      <c r="Q13" s="126"/>
      <c r="R13" s="126"/>
      <c r="S13" s="182"/>
    </row>
    <row r="14" spans="2:19" ht="24.75" customHeight="1">
      <c r="B14" s="124">
        <v>6</v>
      </c>
      <c r="C14" s="60"/>
      <c r="D14" s="126">
        <v>2.82</v>
      </c>
      <c r="E14" s="126">
        <v>2.33</v>
      </c>
      <c r="F14" s="126"/>
      <c r="G14" s="126">
        <v>5.01</v>
      </c>
      <c r="H14" s="179">
        <v>3.42</v>
      </c>
      <c r="I14" s="179"/>
      <c r="J14" s="126">
        <v>3.31</v>
      </c>
      <c r="K14" s="179">
        <v>3.85</v>
      </c>
      <c r="L14" s="126"/>
      <c r="M14" s="126">
        <v>3.27</v>
      </c>
      <c r="N14" s="126">
        <v>2.4</v>
      </c>
      <c r="O14" s="126"/>
      <c r="P14" s="126"/>
      <c r="Q14" s="126"/>
      <c r="R14" s="126"/>
      <c r="S14" s="182"/>
    </row>
    <row r="15" spans="2:19" ht="24.75" customHeight="1">
      <c r="B15" s="124">
        <v>7</v>
      </c>
      <c r="C15" s="60"/>
      <c r="D15" s="126">
        <v>3.31</v>
      </c>
      <c r="E15" s="126">
        <v>5.5</v>
      </c>
      <c r="F15" s="126"/>
      <c r="G15" s="126">
        <v>3.61</v>
      </c>
      <c r="H15" s="179">
        <v>2.68</v>
      </c>
      <c r="I15" s="179"/>
      <c r="J15" s="126"/>
      <c r="K15" s="126">
        <v>3.81</v>
      </c>
      <c r="L15" s="126"/>
      <c r="M15" s="126">
        <v>1.9</v>
      </c>
      <c r="N15" s="126">
        <v>4.08</v>
      </c>
      <c r="O15" s="126"/>
      <c r="P15" s="126"/>
      <c r="Q15" s="126"/>
      <c r="R15" s="126"/>
      <c r="S15" s="182"/>
    </row>
    <row r="16" spans="2:19" ht="24.75" customHeight="1">
      <c r="B16" s="124">
        <v>8</v>
      </c>
      <c r="C16" s="60"/>
      <c r="D16" s="126">
        <v>5.32</v>
      </c>
      <c r="E16" s="126">
        <v>3.87</v>
      </c>
      <c r="F16" s="126"/>
      <c r="G16" s="126">
        <v>4.31</v>
      </c>
      <c r="H16" s="179">
        <v>3.4</v>
      </c>
      <c r="I16" s="179"/>
      <c r="J16" s="126"/>
      <c r="K16" s="126">
        <v>4.97</v>
      </c>
      <c r="L16" s="126"/>
      <c r="M16" s="126">
        <v>5.72</v>
      </c>
      <c r="N16" s="126">
        <v>4.03</v>
      </c>
      <c r="O16" s="126"/>
      <c r="P16" s="126"/>
      <c r="Q16" s="126"/>
      <c r="R16" s="126"/>
      <c r="S16" s="182"/>
    </row>
    <row r="17" spans="2:19" ht="24.75" customHeight="1">
      <c r="B17" s="124">
        <v>9</v>
      </c>
      <c r="C17" s="60"/>
      <c r="D17" s="126">
        <v>2.3</v>
      </c>
      <c r="E17" s="126">
        <v>2.65</v>
      </c>
      <c r="F17" s="126"/>
      <c r="G17" s="126">
        <v>2.41</v>
      </c>
      <c r="H17" s="126">
        <v>6</v>
      </c>
      <c r="I17" s="179"/>
      <c r="J17" s="126"/>
      <c r="K17" s="126">
        <v>5.38</v>
      </c>
      <c r="L17" s="126"/>
      <c r="M17" s="126">
        <v>3.86</v>
      </c>
      <c r="N17" s="126">
        <v>3.93</v>
      </c>
      <c r="O17" s="126"/>
      <c r="P17" s="126"/>
      <c r="Q17" s="126"/>
      <c r="R17" s="126"/>
      <c r="S17" s="182"/>
    </row>
    <row r="18" spans="2:19" ht="24.75" customHeight="1">
      <c r="B18" s="124">
        <v>10</v>
      </c>
      <c r="C18" s="60"/>
      <c r="D18" s="126"/>
      <c r="E18" s="126">
        <v>3.25</v>
      </c>
      <c r="F18" s="126"/>
      <c r="G18" s="126">
        <v>4.33</v>
      </c>
      <c r="H18" s="126">
        <v>3.26</v>
      </c>
      <c r="I18" s="179"/>
      <c r="J18" s="126"/>
      <c r="K18" s="126">
        <v>2.7</v>
      </c>
      <c r="L18" s="126"/>
      <c r="M18" s="126">
        <v>5.21</v>
      </c>
      <c r="N18" s="126">
        <v>2.94</v>
      </c>
      <c r="O18" s="126"/>
      <c r="P18" s="126"/>
      <c r="Q18" s="126"/>
      <c r="R18" s="126"/>
      <c r="S18" s="182"/>
    </row>
    <row r="19" spans="2:19" ht="24.75" customHeight="1">
      <c r="B19" s="124">
        <v>11</v>
      </c>
      <c r="C19" s="60"/>
      <c r="D19" s="126"/>
      <c r="E19" s="126">
        <v>7.61</v>
      </c>
      <c r="F19" s="126"/>
      <c r="G19" s="126">
        <v>4.71</v>
      </c>
      <c r="H19" s="126">
        <v>3.76</v>
      </c>
      <c r="I19" s="126"/>
      <c r="J19" s="126"/>
      <c r="K19" s="126">
        <v>2.33</v>
      </c>
      <c r="L19" s="126"/>
      <c r="M19" s="126">
        <v>3.05</v>
      </c>
      <c r="N19" s="126">
        <v>5.38</v>
      </c>
      <c r="O19" s="126"/>
      <c r="P19" s="126"/>
      <c r="Q19" s="126"/>
      <c r="R19" s="126"/>
      <c r="S19" s="182"/>
    </row>
    <row r="20" spans="2:19" ht="24.75" customHeight="1">
      <c r="B20" s="124">
        <v>12</v>
      </c>
      <c r="C20" s="60"/>
      <c r="D20" s="126"/>
      <c r="E20" s="126">
        <v>2.94</v>
      </c>
      <c r="F20" s="126"/>
      <c r="G20" s="126">
        <v>4.66</v>
      </c>
      <c r="H20" s="126"/>
      <c r="I20" s="126"/>
      <c r="J20" s="126"/>
      <c r="K20" s="126">
        <v>3.95</v>
      </c>
      <c r="L20" s="126"/>
      <c r="M20" s="126">
        <v>4.29</v>
      </c>
      <c r="N20" s="126">
        <v>1.55</v>
      </c>
      <c r="O20" s="126"/>
      <c r="P20" s="126"/>
      <c r="Q20" s="126"/>
      <c r="R20" s="126"/>
      <c r="S20" s="182"/>
    </row>
    <row r="21" spans="2:19" ht="24.75" customHeight="1">
      <c r="B21" s="124">
        <v>13</v>
      </c>
      <c r="C21" s="60"/>
      <c r="D21" s="126"/>
      <c r="E21" s="126">
        <v>3.66</v>
      </c>
      <c r="F21" s="126"/>
      <c r="G21" s="126">
        <v>4.75</v>
      </c>
      <c r="H21" s="126"/>
      <c r="I21" s="126"/>
      <c r="J21" s="126"/>
      <c r="K21" s="126">
        <v>4.03</v>
      </c>
      <c r="L21" s="126"/>
      <c r="M21" s="126">
        <v>3.65</v>
      </c>
      <c r="N21" s="126">
        <v>5.1</v>
      </c>
      <c r="O21" s="126"/>
      <c r="P21" s="126"/>
      <c r="Q21" s="126"/>
      <c r="R21" s="126"/>
      <c r="S21" s="182"/>
    </row>
    <row r="22" spans="2:19" ht="24.75" customHeight="1">
      <c r="B22" s="124">
        <v>14</v>
      </c>
      <c r="C22" s="60"/>
      <c r="D22" s="126"/>
      <c r="E22" s="126">
        <v>4.62</v>
      </c>
      <c r="F22" s="126"/>
      <c r="G22" s="126">
        <v>4.1</v>
      </c>
      <c r="H22" s="126"/>
      <c r="I22" s="126"/>
      <c r="J22" s="126"/>
      <c r="K22" s="126">
        <v>4.04</v>
      </c>
      <c r="L22" s="126"/>
      <c r="M22" s="126">
        <v>4.99</v>
      </c>
      <c r="N22" s="126">
        <v>2.46</v>
      </c>
      <c r="O22" s="126"/>
      <c r="P22" s="126"/>
      <c r="Q22" s="126"/>
      <c r="R22" s="126"/>
      <c r="S22" s="182"/>
    </row>
    <row r="23" spans="2:19" ht="24.75" customHeight="1">
      <c r="B23" s="124">
        <v>15</v>
      </c>
      <c r="C23" s="60"/>
      <c r="D23" s="126"/>
      <c r="E23" s="126">
        <v>3.2</v>
      </c>
      <c r="F23" s="126"/>
      <c r="G23" s="126"/>
      <c r="H23" s="126"/>
      <c r="I23" s="126"/>
      <c r="J23" s="126"/>
      <c r="K23" s="126">
        <v>1.68</v>
      </c>
      <c r="L23" s="126"/>
      <c r="M23" s="126">
        <v>3.76</v>
      </c>
      <c r="N23" s="126">
        <v>2.62</v>
      </c>
      <c r="O23" s="126"/>
      <c r="P23" s="126"/>
      <c r="Q23" s="126"/>
      <c r="R23" s="126"/>
      <c r="S23" s="182"/>
    </row>
    <row r="24" spans="2:19" ht="24.75" customHeight="1">
      <c r="B24" s="124">
        <v>16</v>
      </c>
      <c r="C24" s="60"/>
      <c r="D24" s="126"/>
      <c r="E24" s="126"/>
      <c r="F24" s="126"/>
      <c r="G24" s="126"/>
      <c r="H24" s="126"/>
      <c r="I24" s="126"/>
      <c r="J24" s="126"/>
      <c r="K24" s="126">
        <v>5.03</v>
      </c>
      <c r="L24" s="126"/>
      <c r="M24" s="126">
        <v>2.06</v>
      </c>
      <c r="N24" s="126">
        <v>2.91</v>
      </c>
      <c r="O24" s="126"/>
      <c r="P24" s="126"/>
      <c r="Q24" s="126"/>
      <c r="R24" s="126"/>
      <c r="S24" s="182"/>
    </row>
    <row r="25" spans="2:19" ht="24.75" customHeight="1">
      <c r="B25" s="124">
        <v>17</v>
      </c>
      <c r="C25" s="60"/>
      <c r="D25" s="126"/>
      <c r="E25" s="126"/>
      <c r="F25" s="126"/>
      <c r="G25" s="126"/>
      <c r="H25" s="126"/>
      <c r="I25" s="126"/>
      <c r="J25" s="126"/>
      <c r="K25" s="126">
        <v>3.07</v>
      </c>
      <c r="L25" s="126"/>
      <c r="M25" s="126"/>
      <c r="N25" s="126">
        <v>4.91</v>
      </c>
      <c r="O25" s="126"/>
      <c r="P25" s="126"/>
      <c r="Q25" s="126"/>
      <c r="R25" s="126"/>
      <c r="S25" s="182"/>
    </row>
    <row r="26" spans="2:19" ht="24.75" customHeight="1">
      <c r="B26" s="124">
        <v>18</v>
      </c>
      <c r="C26" s="60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>
        <v>3.55</v>
      </c>
      <c r="O26" s="126"/>
      <c r="P26" s="126"/>
      <c r="Q26" s="126"/>
      <c r="R26" s="126"/>
      <c r="S26" s="182"/>
    </row>
    <row r="27" spans="2:19" ht="24.75" customHeight="1">
      <c r="B27" s="124">
        <v>19</v>
      </c>
      <c r="C27" s="60"/>
      <c r="D27" s="126"/>
      <c r="E27" s="126"/>
      <c r="F27" s="126"/>
      <c r="G27" s="126"/>
      <c r="H27" s="126"/>
      <c r="I27" s="179"/>
      <c r="J27" s="126"/>
      <c r="K27" s="126"/>
      <c r="L27" s="126"/>
      <c r="M27" s="126"/>
      <c r="N27" s="126">
        <v>2.76</v>
      </c>
      <c r="O27" s="126"/>
      <c r="P27" s="126"/>
      <c r="Q27" s="126"/>
      <c r="R27" s="126"/>
      <c r="S27" s="182"/>
    </row>
    <row r="28" spans="2:19" ht="24.75" customHeight="1">
      <c r="B28" s="124">
        <v>20</v>
      </c>
      <c r="C28" s="60"/>
      <c r="D28" s="126"/>
      <c r="E28" s="126"/>
      <c r="F28" s="126"/>
      <c r="G28" s="126"/>
      <c r="H28" s="126"/>
      <c r="I28" s="179"/>
      <c r="J28" s="126"/>
      <c r="K28" s="126"/>
      <c r="L28" s="126"/>
      <c r="M28" s="126"/>
      <c r="N28" s="126"/>
      <c r="O28" s="126"/>
      <c r="P28" s="126"/>
      <c r="Q28" s="126"/>
      <c r="R28" s="126"/>
      <c r="S28" s="182"/>
    </row>
    <row r="29" spans="2:19" ht="24.75" customHeight="1">
      <c r="B29" s="124">
        <v>21</v>
      </c>
      <c r="C29" s="60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82"/>
    </row>
    <row r="30" spans="2:19" ht="24.75" customHeight="1">
      <c r="B30" s="124">
        <v>22</v>
      </c>
      <c r="C30" s="60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82"/>
    </row>
    <row r="31" spans="2:19" ht="24.75" customHeight="1">
      <c r="B31" s="124">
        <v>23</v>
      </c>
      <c r="C31" s="60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82"/>
    </row>
    <row r="32" spans="2:19" ht="24.75" customHeight="1">
      <c r="B32" s="124">
        <v>24</v>
      </c>
      <c r="C32" s="60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82"/>
    </row>
    <row r="33" spans="2:19" ht="24.75" customHeight="1">
      <c r="B33" s="124">
        <v>25</v>
      </c>
      <c r="C33" s="60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82"/>
    </row>
    <row r="34" spans="2:19" ht="24.75" customHeight="1">
      <c r="B34" s="124">
        <v>26</v>
      </c>
      <c r="C34" s="6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82"/>
    </row>
    <row r="35" spans="2:19" ht="24.75" customHeight="1">
      <c r="B35" s="124">
        <v>27</v>
      </c>
      <c r="C35" s="60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82"/>
    </row>
    <row r="36" spans="2:19" ht="24.75" customHeight="1">
      <c r="B36" s="124">
        <v>28</v>
      </c>
      <c r="C36" s="60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82"/>
    </row>
    <row r="37" spans="2:19" ht="24.75" customHeight="1">
      <c r="B37" s="124">
        <v>29</v>
      </c>
      <c r="C37" s="60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82"/>
    </row>
    <row r="38" spans="2:19" ht="24.75" customHeight="1" thickBot="1">
      <c r="B38" s="125">
        <v>30</v>
      </c>
      <c r="C38" s="183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4"/>
    </row>
    <row r="39" spans="2:7" ht="12.75">
      <c r="B39" s="60"/>
      <c r="C39" s="48"/>
      <c r="D39" s="30"/>
      <c r="E39" s="30"/>
      <c r="F39" s="30"/>
      <c r="G39" s="30"/>
    </row>
    <row r="40" spans="2:14" ht="12.75">
      <c r="B40" s="30"/>
      <c r="D40" s="68" t="str">
        <f aca="true" t="shared" si="5" ref="D40:N40">D4</f>
        <v>ДримФиш</v>
      </c>
      <c r="E40" s="84" t="str">
        <f t="shared" si="5"/>
        <v>CRAZYCARP</v>
      </c>
      <c r="F40" s="86" t="str">
        <f t="shared" si="5"/>
        <v>Денисенки</v>
      </c>
      <c r="G40" s="69" t="str">
        <f t="shared" si="5"/>
        <v>Nokill team</v>
      </c>
      <c r="H40" s="70" t="str">
        <f t="shared" si="5"/>
        <v>Палыч</v>
      </c>
      <c r="I40" s="71" t="str">
        <f t="shared" si="5"/>
        <v>Fishermen</v>
      </c>
      <c r="J40" s="85" t="str">
        <f t="shared" si="5"/>
        <v>Нигма</v>
      </c>
      <c r="K40" s="87" t="str">
        <f t="shared" si="5"/>
        <v>ФРСТомск</v>
      </c>
      <c r="L40" s="64" t="str">
        <f t="shared" si="5"/>
        <v>Turbo fish</v>
      </c>
      <c r="M40" s="62" t="str">
        <f t="shared" si="5"/>
        <v>Кураж</v>
      </c>
      <c r="N40" s="90" t="str">
        <f t="shared" si="5"/>
        <v>Ирбис</v>
      </c>
    </row>
    <row r="41" spans="2:14" ht="12.75">
      <c r="B41" s="30"/>
      <c r="D41" s="27"/>
      <c r="E41" s="83"/>
      <c r="F41" s="28"/>
      <c r="G41" s="67"/>
      <c r="H41" s="25"/>
      <c r="I41" s="66"/>
      <c r="J41" s="73"/>
      <c r="K41" s="65"/>
      <c r="L41" s="64"/>
      <c r="M41" s="62"/>
      <c r="N41" s="90"/>
    </row>
    <row r="42" ht="12.75">
      <c r="B42" s="30">
        <v>31</v>
      </c>
    </row>
    <row r="43" ht="12.75">
      <c r="B43" s="30">
        <v>32</v>
      </c>
    </row>
    <row r="44" ht="12.75">
      <c r="B44" s="30">
        <v>33</v>
      </c>
    </row>
    <row r="45" ht="12.75">
      <c r="B45" s="30">
        <v>34</v>
      </c>
    </row>
    <row r="46" ht="12.75">
      <c r="B46" s="30">
        <v>35</v>
      </c>
    </row>
    <row r="47" ht="12.75">
      <c r="B47" s="30">
        <v>36</v>
      </c>
    </row>
    <row r="48" ht="12.75">
      <c r="B48" s="30">
        <v>37</v>
      </c>
    </row>
    <row r="49" ht="12.75">
      <c r="B49" s="30">
        <v>38</v>
      </c>
    </row>
    <row r="50" ht="12.75">
      <c r="B50" s="30">
        <v>39</v>
      </c>
    </row>
    <row r="51" ht="12.75">
      <c r="B51" s="30">
        <v>40</v>
      </c>
    </row>
    <row r="52" ht="12.75">
      <c r="B52" s="30">
        <v>41</v>
      </c>
    </row>
    <row r="53" ht="12.75">
      <c r="B53" s="30">
        <v>42</v>
      </c>
    </row>
    <row r="54" ht="12.75">
      <c r="B54" s="30">
        <v>43</v>
      </c>
    </row>
    <row r="55" ht="12.75">
      <c r="B55" s="30">
        <v>44</v>
      </c>
    </row>
    <row r="56" ht="12.75">
      <c r="B56" s="30">
        <v>45</v>
      </c>
    </row>
    <row r="57" ht="12.75">
      <c r="B57" s="30">
        <v>46</v>
      </c>
    </row>
    <row r="58" ht="12.75">
      <c r="B58" s="30">
        <v>47</v>
      </c>
    </row>
    <row r="59" ht="12.75">
      <c r="B59" s="30">
        <v>48</v>
      </c>
    </row>
    <row r="60" ht="12.75">
      <c r="B60" s="30">
        <v>49</v>
      </c>
    </row>
    <row r="61" ht="12.75">
      <c r="B61" s="30">
        <v>50</v>
      </c>
    </row>
    <row r="62" ht="12.75">
      <c r="B62" s="30">
        <v>51</v>
      </c>
    </row>
    <row r="63" ht="12.75">
      <c r="B63" s="30">
        <v>52</v>
      </c>
    </row>
    <row r="64" ht="12.75">
      <c r="B64" s="30">
        <v>53</v>
      </c>
    </row>
    <row r="65" ht="12.75">
      <c r="B65" s="30">
        <v>54</v>
      </c>
    </row>
    <row r="66" ht="12.75">
      <c r="B66" s="30">
        <v>55</v>
      </c>
    </row>
    <row r="67" ht="12.75">
      <c r="B67" s="30">
        <v>56</v>
      </c>
    </row>
    <row r="68" ht="12.75">
      <c r="B68" s="30">
        <v>57</v>
      </c>
    </row>
    <row r="69" ht="12.75">
      <c r="B69" s="30">
        <v>58</v>
      </c>
    </row>
    <row r="70" ht="12.75">
      <c r="B70" s="30">
        <v>59</v>
      </c>
    </row>
    <row r="71" ht="12.75">
      <c r="B71" s="30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8"/>
  <sheetViews>
    <sheetView workbookViewId="0" topLeftCell="A1">
      <selection activeCell="J11" sqref="J11"/>
    </sheetView>
  </sheetViews>
  <sheetFormatPr defaultColWidth="9.00390625" defaultRowHeight="12.75"/>
  <cols>
    <col min="3" max="3" width="30.75390625" style="0" customWidth="1"/>
    <col min="4" max="8" width="15.75390625" style="0" customWidth="1"/>
  </cols>
  <sheetData>
    <row r="2" ht="12.75">
      <c r="C2" s="36"/>
    </row>
    <row r="3" ht="13.5" thickBot="1">
      <c r="C3" s="36"/>
    </row>
    <row r="4" spans="2:8" ht="15">
      <c r="B4" s="186"/>
      <c r="C4" s="188" t="s">
        <v>5</v>
      </c>
      <c r="D4" s="188" t="s">
        <v>39</v>
      </c>
      <c r="E4" s="193"/>
      <c r="F4" s="193" t="s">
        <v>1</v>
      </c>
      <c r="G4" s="192"/>
      <c r="H4" s="185"/>
    </row>
    <row r="5" spans="2:8" ht="13.5" thickBot="1">
      <c r="B5" s="187"/>
      <c r="C5" s="189"/>
      <c r="D5" s="191"/>
      <c r="E5" s="191"/>
      <c r="F5" s="191"/>
      <c r="G5" s="190"/>
      <c r="H5" s="6"/>
    </row>
    <row r="6" spans="2:8" ht="24.75" customHeight="1">
      <c r="B6" s="80">
        <v>1</v>
      </c>
      <c r="C6" s="194" t="s">
        <v>28</v>
      </c>
      <c r="D6" s="195"/>
      <c r="E6" s="195"/>
      <c r="F6" s="195"/>
      <c r="G6" s="196"/>
      <c r="H6" s="197"/>
    </row>
    <row r="7" spans="2:8" ht="24.75" customHeight="1">
      <c r="B7" s="31">
        <v>2</v>
      </c>
      <c r="C7" s="198" t="s">
        <v>31</v>
      </c>
      <c r="D7" s="199"/>
      <c r="E7" s="199"/>
      <c r="F7" s="199"/>
      <c r="G7" s="122"/>
      <c r="H7" s="103"/>
    </row>
    <row r="8" spans="2:8" ht="24.75" customHeight="1">
      <c r="B8" s="31">
        <v>3</v>
      </c>
      <c r="C8" s="24" t="s">
        <v>33</v>
      </c>
      <c r="D8" s="199"/>
      <c r="E8" s="199"/>
      <c r="F8" s="199"/>
      <c r="G8" s="122"/>
      <c r="H8" s="103"/>
    </row>
    <row r="9" spans="2:8" ht="24.75" customHeight="1">
      <c r="B9" s="11">
        <v>4</v>
      </c>
      <c r="C9" s="94" t="s">
        <v>32</v>
      </c>
      <c r="D9" s="199"/>
      <c r="E9" s="199"/>
      <c r="F9" s="199"/>
      <c r="G9" s="122"/>
      <c r="H9" s="103"/>
    </row>
    <row r="10" spans="2:8" ht="24.75" customHeight="1">
      <c r="B10" s="31">
        <v>5</v>
      </c>
      <c r="C10" s="200" t="s">
        <v>35</v>
      </c>
      <c r="D10" s="199"/>
      <c r="E10" s="199"/>
      <c r="F10" s="199"/>
      <c r="G10" s="122"/>
      <c r="H10" s="103"/>
    </row>
    <row r="11" spans="2:8" ht="24.75" customHeight="1">
      <c r="B11" s="31">
        <v>6</v>
      </c>
      <c r="C11" s="63" t="s">
        <v>36</v>
      </c>
      <c r="D11" s="199"/>
      <c r="E11" s="199"/>
      <c r="F11" s="199"/>
      <c r="G11" s="122"/>
      <c r="H11" s="103"/>
    </row>
    <row r="12" spans="2:8" ht="24.75" customHeight="1">
      <c r="B12" s="11">
        <v>7</v>
      </c>
      <c r="C12" s="89" t="s">
        <v>37</v>
      </c>
      <c r="D12" s="199"/>
      <c r="E12" s="199"/>
      <c r="F12" s="199"/>
      <c r="G12" s="122"/>
      <c r="H12" s="103"/>
    </row>
    <row r="13" spans="2:8" ht="24.75" customHeight="1">
      <c r="B13" s="11">
        <v>8</v>
      </c>
      <c r="C13" s="201" t="s">
        <v>26</v>
      </c>
      <c r="D13" s="199"/>
      <c r="E13" s="199"/>
      <c r="F13" s="199"/>
      <c r="G13" s="122"/>
      <c r="H13" s="103"/>
    </row>
    <row r="14" spans="2:8" ht="24.75" customHeight="1">
      <c r="B14" s="11">
        <v>9</v>
      </c>
      <c r="C14" s="92" t="s">
        <v>34</v>
      </c>
      <c r="D14" s="199"/>
      <c r="E14" s="199"/>
      <c r="F14" s="199"/>
      <c r="G14" s="122"/>
      <c r="H14" s="103"/>
    </row>
    <row r="15" spans="2:8" ht="24.75" customHeight="1">
      <c r="B15" s="11">
        <v>10</v>
      </c>
      <c r="C15" s="29" t="s">
        <v>29</v>
      </c>
      <c r="D15" s="199"/>
      <c r="E15" s="199"/>
      <c r="F15" s="199"/>
      <c r="G15" s="122"/>
      <c r="H15" s="103"/>
    </row>
    <row r="16" spans="2:8" ht="24.75" customHeight="1">
      <c r="B16" s="11">
        <v>11</v>
      </c>
      <c r="C16" s="26" t="s">
        <v>30</v>
      </c>
      <c r="D16" s="199"/>
      <c r="E16" s="199"/>
      <c r="F16" s="199"/>
      <c r="G16" s="122"/>
      <c r="H16" s="103"/>
    </row>
    <row r="17" spans="2:8" ht="24.75" customHeight="1">
      <c r="B17" s="11">
        <v>12</v>
      </c>
      <c r="C17" s="122"/>
      <c r="D17" s="199"/>
      <c r="E17" s="199"/>
      <c r="F17" s="199"/>
      <c r="G17" s="122"/>
      <c r="H17" s="103"/>
    </row>
    <row r="18" spans="2:8" ht="24.75" customHeight="1" thickBot="1">
      <c r="B18" s="202">
        <v>13</v>
      </c>
      <c r="C18" s="190"/>
      <c r="D18" s="191"/>
      <c r="E18" s="191"/>
      <c r="F18" s="191"/>
      <c r="G18" s="190"/>
      <c r="H18" s="6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2014-09-14T02:49:57Z</cp:lastPrinted>
  <dcterms:created xsi:type="dcterms:W3CDTF">2014-09-04T13:42:47Z</dcterms:created>
  <dcterms:modified xsi:type="dcterms:W3CDTF">2014-09-15T07:53:11Z</dcterms:modified>
  <cp:category/>
  <cp:version/>
  <cp:contentType/>
  <cp:contentStatus/>
</cp:coreProperties>
</file>