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84" yWindow="-192" windowWidth="19404" windowHeight="849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P25" i="1" l="1"/>
  <c r="O25" i="1"/>
  <c r="P24" i="1"/>
  <c r="O24" i="1"/>
  <c r="P23" i="1"/>
  <c r="O23" i="1"/>
  <c r="P22" i="1"/>
  <c r="O22" i="1"/>
  <c r="S21" i="1"/>
  <c r="P21" i="1"/>
  <c r="O21" i="1"/>
  <c r="R21" i="1" s="1"/>
  <c r="P20" i="1"/>
  <c r="O20" i="1"/>
  <c r="P19" i="1"/>
  <c r="O19" i="1"/>
  <c r="S18" i="1"/>
  <c r="P18" i="1"/>
  <c r="O18" i="1"/>
  <c r="R18" i="1" s="1"/>
  <c r="P17" i="1"/>
  <c r="O17" i="1"/>
  <c r="P16" i="1"/>
  <c r="O16" i="1"/>
  <c r="S15" i="1"/>
  <c r="P15" i="1"/>
  <c r="O15" i="1"/>
  <c r="R15" i="1" s="1"/>
  <c r="P14" i="1"/>
  <c r="O14" i="1"/>
  <c r="P13" i="1"/>
  <c r="O13" i="1"/>
  <c r="S12" i="1"/>
  <c r="P12" i="1"/>
  <c r="O12" i="1"/>
  <c r="R12" i="1" s="1"/>
  <c r="P11" i="1"/>
  <c r="O11" i="1"/>
  <c r="P10" i="1"/>
  <c r="O10" i="1"/>
  <c r="S9" i="1"/>
  <c r="P9" i="1"/>
  <c r="O9" i="1"/>
  <c r="R9" i="1" s="1"/>
  <c r="P8" i="1"/>
  <c r="O8" i="1"/>
  <c r="P7" i="1"/>
  <c r="O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S6" i="1"/>
  <c r="P6" i="1"/>
  <c r="O6" i="1"/>
  <c r="R6" i="1" s="1"/>
  <c r="A3" i="1"/>
</calcChain>
</file>

<file path=xl/sharedStrings.xml><?xml version="1.0" encoding="utf-8"?>
<sst xmlns="http://schemas.openxmlformats.org/spreadsheetml/2006/main" count="177" uniqueCount="86">
  <si>
    <r>
      <rPr>
        <sz val="20"/>
        <color theme="1"/>
        <rFont val="Arial"/>
        <family val="2"/>
        <charset val="204"/>
      </rPr>
      <t>Протокол итоговый технических результатов</t>
    </r>
    <r>
      <rPr>
        <sz val="14"/>
        <color theme="1"/>
        <rFont val="Arial"/>
        <family val="2"/>
        <charset val="204"/>
      </rPr>
      <t xml:space="preserve">
</t>
    </r>
    <r>
      <rPr>
        <sz val="16"/>
        <color theme="1"/>
        <rFont val="Arial"/>
        <family val="2"/>
        <charset val="204"/>
      </rPr>
      <t>открытого Кубка г. Красноярска по рыболовному спорту "Красноярский береговой спиннинг-2016"</t>
    </r>
    <r>
      <rPr>
        <sz val="14"/>
        <color theme="1"/>
        <rFont val="Arial"/>
        <family val="2"/>
        <charset val="204"/>
      </rPr>
      <t xml:space="preserve">
</t>
    </r>
    <r>
      <rPr>
        <sz val="12"/>
        <color theme="1"/>
        <rFont val="Arial"/>
        <family val="2"/>
        <charset val="204"/>
      </rPr>
      <t>в спортивной дисциплине "Ловля спиннингом с берега", личные соревнования с командным зачетом, номер-код дисциплины - 0920051811Л</t>
    </r>
  </si>
  <si>
    <t xml:space="preserve">Вес,
</t>
  </si>
  <si>
    <t>Команда</t>
  </si>
  <si>
    <t>ФИО</t>
  </si>
  <si>
    <t>Год рожд.</t>
  </si>
  <si>
    <t>Город</t>
  </si>
  <si>
    <t>Разряд</t>
  </si>
  <si>
    <t>1 тур</t>
  </si>
  <si>
    <t>2 тур</t>
  </si>
  <si>
    <t>Итоги</t>
  </si>
  <si>
    <t>ЕВСК
л/з</t>
  </si>
  <si>
    <t>до</t>
  </si>
  <si>
    <t>Зона</t>
  </si>
  <si>
    <t>Вес, г</t>
  </si>
  <si>
    <t>Место личн.</t>
  </si>
  <si>
    <t>Место команд.</t>
  </si>
  <si>
    <t>Сумма баллов личн.</t>
  </si>
  <si>
    <t>Сумма мест личн.</t>
  </si>
  <si>
    <t>Сумма баллов команд.</t>
  </si>
  <si>
    <t>Сумма мест команд.</t>
  </si>
  <si>
    <t>после</t>
  </si>
  <si>
    <r>
      <rPr>
        <b/>
        <sz val="12"/>
        <color theme="1"/>
        <rFont val="Arial"/>
        <family val="2"/>
        <charset val="204"/>
      </rPr>
      <t>"Фортуна"</t>
    </r>
    <r>
      <rPr>
        <sz val="12"/>
        <color theme="1"/>
        <rFont val="Arial"/>
        <family val="2"/>
        <charset val="204"/>
      </rPr>
      <t>,
 ФРС КК, Красноярск</t>
    </r>
  </si>
  <si>
    <t>Ощепков Андрей Сергеевич</t>
  </si>
  <si>
    <t>1986</t>
  </si>
  <si>
    <t>Красноярск</t>
  </si>
  <si>
    <t>КМС</t>
  </si>
  <si>
    <t>Б</t>
  </si>
  <si>
    <t>А</t>
  </si>
  <si>
    <t>1м=2р</t>
  </si>
  <si>
    <t>Мальчевский Владимир Юрьевич</t>
  </si>
  <si>
    <t>1972</t>
  </si>
  <si>
    <t>2р</t>
  </si>
  <si>
    <t>В</t>
  </si>
  <si>
    <t>2рп</t>
  </si>
  <si>
    <t>2м=2р</t>
  </si>
  <si>
    <t>Никитин Евгений Викторович</t>
  </si>
  <si>
    <t>1977</t>
  </si>
  <si>
    <t>3р</t>
  </si>
  <si>
    <t>3рп</t>
  </si>
  <si>
    <t>3м=2р</t>
  </si>
  <si>
    <r>
      <t xml:space="preserve"> </t>
    </r>
    <r>
      <rPr>
        <b/>
        <sz val="12"/>
        <color theme="1"/>
        <rFont val="Arial"/>
        <family val="2"/>
        <charset val="204"/>
      </rPr>
      <t>"Три Мэтра Посейдона",</t>
    </r>
    <r>
      <rPr>
        <sz val="12"/>
        <color theme="1"/>
        <rFont val="Arial"/>
        <family val="2"/>
        <charset val="204"/>
      </rPr>
      <t xml:space="preserve"> 
ФРС КК, Красноярск</t>
    </r>
  </si>
  <si>
    <t>Бугров Андрей Александрович</t>
  </si>
  <si>
    <t>1987</t>
  </si>
  <si>
    <t>4м=2р</t>
  </si>
  <si>
    <t>Суханов Дмитрий Михайлович</t>
  </si>
  <si>
    <t>1983</t>
  </si>
  <si>
    <t>5м=2р</t>
  </si>
  <si>
    <t>Григорьев Виталий Юрьевич</t>
  </si>
  <si>
    <t>1974</t>
  </si>
  <si>
    <t>1р</t>
  </si>
  <si>
    <t>6м=3р</t>
  </si>
  <si>
    <r>
      <rPr>
        <b/>
        <sz val="12"/>
        <color theme="1"/>
        <rFont val="Arial"/>
        <family val="2"/>
        <charset val="204"/>
      </rPr>
      <t>"Вжик-1"</t>
    </r>
    <r>
      <rPr>
        <sz val="12"/>
        <color theme="1"/>
        <rFont val="Arial"/>
        <family val="2"/>
        <charset val="204"/>
      </rPr>
      <t>,
Красноярск</t>
    </r>
  </si>
  <si>
    <t xml:space="preserve"> Шванев Виктор Юрьевич</t>
  </si>
  <si>
    <t>1970</t>
  </si>
  <si>
    <t>7м=3р</t>
  </si>
  <si>
    <t>Казанцев Александр Михайлович</t>
  </si>
  <si>
    <t>б/р</t>
  </si>
  <si>
    <t>8м=3р</t>
  </si>
  <si>
    <t>Требушевский Вадим Михайлович</t>
  </si>
  <si>
    <t>9м=3р</t>
  </si>
  <si>
    <r>
      <rPr>
        <b/>
        <sz val="12"/>
        <color theme="1"/>
        <rFont val="Arial"/>
        <family val="2"/>
        <charset val="204"/>
      </rPr>
      <t>"Хакасия"</t>
    </r>
    <r>
      <rPr>
        <sz val="12"/>
        <color theme="1"/>
        <rFont val="Arial"/>
        <family val="2"/>
        <charset val="204"/>
      </rPr>
      <t>, 
Черногорск, Республика Хакасия</t>
    </r>
  </si>
  <si>
    <t>Лисин Андрей Михайлович</t>
  </si>
  <si>
    <t>Черногорск</t>
  </si>
  <si>
    <t>10м=3р</t>
  </si>
  <si>
    <t>Якунин Сергей Анатольевич</t>
  </si>
  <si>
    <t>Васин Алексей Борисович</t>
  </si>
  <si>
    <r>
      <rPr>
        <b/>
        <sz val="12"/>
        <color theme="1"/>
        <rFont val="Arial"/>
        <family val="2"/>
        <charset val="204"/>
      </rPr>
      <t>"Север"</t>
    </r>
    <r>
      <rPr>
        <sz val="12"/>
        <color theme="1"/>
        <rFont val="Arial"/>
        <family val="2"/>
        <charset val="204"/>
      </rPr>
      <t>,
ФРС КК, Красноярск</t>
    </r>
  </si>
  <si>
    <t>Сиротин Евгений Леонидович</t>
  </si>
  <si>
    <t>1965</t>
  </si>
  <si>
    <t>Сиротин Сергей Леонидович</t>
  </si>
  <si>
    <t>Шегай Владимир Алексеевич</t>
  </si>
  <si>
    <t>1954</t>
  </si>
  <si>
    <r>
      <rPr>
        <b/>
        <sz val="12"/>
        <color theme="1"/>
        <rFont val="Arial"/>
        <family val="2"/>
        <charset val="204"/>
      </rPr>
      <t>"СЭМ",</t>
    </r>
    <r>
      <rPr>
        <sz val="12"/>
        <color theme="1"/>
        <rFont val="Arial"/>
        <family val="2"/>
        <charset val="204"/>
      </rPr>
      <t xml:space="preserve"> 
ФРС КК, Красноярск-Ермолаево</t>
    </r>
  </si>
  <si>
    <t>Сухих Владимир Дмитриевич</t>
  </si>
  <si>
    <t>1947</t>
  </si>
  <si>
    <t>Терехович Александр Иосифович</t>
  </si>
  <si>
    <t>1967</t>
  </si>
  <si>
    <t>Нохрин Игорь Сергеевич</t>
  </si>
  <si>
    <t>1969</t>
  </si>
  <si>
    <t>Личный зачет</t>
  </si>
  <si>
    <t>Черкашин Алексей Анатольевич</t>
  </si>
  <si>
    <t>-</t>
  </si>
  <si>
    <t>Яковлев Николай Алексеевич</t>
  </si>
  <si>
    <t>1988</t>
  </si>
  <si>
    <t xml:space="preserve">Главный судья, </t>
  </si>
  <si>
    <t xml:space="preserve">Главный секретарь,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</si>
</sst>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20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 inden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right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 inden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right" vertical="center" wrapText="1" inden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 inden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right" vertical="center" wrapText="1" indent="1"/>
    </xf>
    <xf numFmtId="0" fontId="3" fillId="0" borderId="10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14" xfId="0" applyFont="1" applyFill="1" applyBorder="1" applyAlignment="1">
      <alignment horizontal="left" vertical="center" wrapText="1" indent="1"/>
    </xf>
    <xf numFmtId="0" fontId="3" fillId="0" borderId="15" xfId="0" applyFont="1" applyFill="1" applyBorder="1" applyAlignment="1">
      <alignment horizontal="left" vertical="center" wrapText="1" inden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indent="1"/>
    </xf>
    <xf numFmtId="0" fontId="0" fillId="0" borderId="0" xfId="0" applyBorder="1"/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3" fillId="0" borderId="0" xfId="0" applyFont="1" applyFill="1"/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VD/&#1060;&#1056;&#1057;%20&#1050;&#1050;/02_&#1057;&#1087;&#1086;&#1088;&#1090;&#1080;&#1074;&#1085;&#1072;&#1103;%20&#1088;&#1072;&#1073;&#1086;&#1090;&#1072;/03_&#1057;&#1086;&#1088;&#1077;&#1074;&#1085;&#1086;&#1074;&#1072;&#1085;&#1080;&#1103;%20&#1060;&#1056;&#1057;%20&#1050;&#1050;/2016/2016.09.02-03_&#1050;&#1091;&#1073;&#1086;&#1082;%20&#1050;&#1088;&#1072;&#1089;&#1085;&#1086;&#1103;&#1088;&#1089;&#1082;&#1072;_&#1089;&#1087;&#1080;&#1085;&#1085;&#1080;&#1085;&#1075;%20&#1089;%20&#1073;&#1077;&#1088;&#1077;&#1075;&#1072;_&#1058;&#1077;&#1088;&#1077;&#1085;&#1090;&#1100;&#1077;&#1074;&#1089;&#1082;&#1080;&#1081;%20&#1082;&#1072;&#1088;&#1100;&#1077;&#1088;/02_&#1047;&#1072;&#1103;&#1074;&#1082;&#1080;,%20&#1091;&#1095;&#1077;&#1090;%20&#1091;&#1095;&#1072;&#1089;&#1090;&#1085;&#1080;&#1082;&#1086;&#1074;/&#1048;&#1090;&#1086;&#1075;&#1086;&#1074;&#1099;&#1081;%20&#1087;&#1088;&#1086;&#1090;&#1086;&#1082;&#1086;&#1083;_&#1089;&#1087;&#1080;&#1085;.&#1073;&#1077;&#1088;&#1077;&#1075;&#1086;&#1074;&#1086;&#1081;_03.09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страция"/>
      <sheetName val="Смета"/>
      <sheetName val="1 тур(2тур)"/>
      <sheetName val="Итоговый протокол"/>
      <sheetName val="Жеребьевка"/>
      <sheetName val="Лист3"/>
    </sheetNames>
    <sheetDataSet>
      <sheetData sheetId="0">
        <row r="2">
          <cell r="A2" t="str">
            <v>Место проведения: г. Красноярск, Березовский район, д. Терентьевка, Терентьевский карьер
Дата проведения: 02-03 сентября 2016 года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zoomScale="40" zoomScaleNormal="40" workbookViewId="0">
      <selection activeCell="Y33" sqref="Y33"/>
    </sheetView>
  </sheetViews>
  <sheetFormatPr defaultRowHeight="15" x14ac:dyDescent="0.25"/>
  <cols>
    <col min="1" max="1" width="4.08984375" style="71" customWidth="1"/>
    <col min="2" max="2" width="15.1796875" style="71" customWidth="1"/>
    <col min="3" max="3" width="37.1796875" style="72" customWidth="1"/>
    <col min="4" max="4" width="8.1796875" style="73" customWidth="1"/>
    <col min="5" max="5" width="13.6328125" style="74" customWidth="1"/>
    <col min="6" max="6" width="7.6328125" style="75" customWidth="1"/>
    <col min="7" max="7" width="4.7265625" customWidth="1"/>
    <col min="8" max="8" width="10.54296875" customWidth="1"/>
    <col min="9" max="9" width="5.54296875" customWidth="1"/>
    <col min="10" max="10" width="6.90625" customWidth="1"/>
    <col min="11" max="11" width="5.36328125" customWidth="1"/>
    <col min="12" max="12" width="10.08984375" customWidth="1"/>
    <col min="13" max="13" width="5.6328125" customWidth="1"/>
    <col min="14" max="14" width="7.6328125" customWidth="1"/>
    <col min="15" max="15" width="10.453125" customWidth="1"/>
    <col min="16" max="16" width="7.54296875" customWidth="1"/>
    <col min="17" max="17" width="5.54296875" customWidth="1"/>
    <col min="18" max="18" width="11" customWidth="1"/>
    <col min="19" max="19" width="7.81640625" customWidth="1"/>
    <col min="20" max="20" width="6.81640625" customWidth="1"/>
    <col min="21" max="21" width="8.08984375" style="75" customWidth="1"/>
    <col min="22" max="22" width="1.36328125" customWidth="1"/>
    <col min="23" max="23" width="7.6328125" style="74" customWidth="1"/>
  </cols>
  <sheetData>
    <row r="1" spans="1:23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W1" s="3"/>
    </row>
    <row r="2" spans="1:23" ht="87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W2" s="3"/>
    </row>
    <row r="3" spans="1:23" ht="49.8" customHeight="1" thickBot="1" x14ac:dyDescent="0.3">
      <c r="A3" s="4" t="str">
        <f>[1]Регистрация!A2</f>
        <v>Место проведения: г. Красноярск, Березовский район, д. Терентьевка, Терентьевский карьер
Дата проведения: 02-03 сентября 2016 года</v>
      </c>
      <c r="B3" s="4"/>
      <c r="C3" s="4"/>
      <c r="D3" s="4"/>
      <c r="E3" s="4"/>
      <c r="F3" s="4"/>
      <c r="G3" s="4"/>
      <c r="H3" s="4"/>
      <c r="I3" s="4"/>
      <c r="J3" s="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W3" s="6"/>
    </row>
    <row r="4" spans="1:23" ht="15.6" thickBot="1" x14ac:dyDescent="0.3">
      <c r="A4" s="7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3"/>
      <c r="I4" s="13"/>
      <c r="J4" s="14"/>
      <c r="K4" s="12" t="s">
        <v>8</v>
      </c>
      <c r="L4" s="13"/>
      <c r="M4" s="13"/>
      <c r="N4" s="14"/>
      <c r="O4" s="12" t="s">
        <v>9</v>
      </c>
      <c r="P4" s="13"/>
      <c r="Q4" s="13"/>
      <c r="R4" s="13"/>
      <c r="S4" s="13"/>
      <c r="T4" s="14"/>
      <c r="U4" s="11" t="s">
        <v>6</v>
      </c>
      <c r="W4" s="15" t="s">
        <v>10</v>
      </c>
    </row>
    <row r="5" spans="1:23" ht="42" thickBot="1" x14ac:dyDescent="0.3">
      <c r="A5" s="16"/>
      <c r="B5" s="16"/>
      <c r="C5" s="17"/>
      <c r="D5" s="18"/>
      <c r="E5" s="19"/>
      <c r="F5" s="20" t="s">
        <v>11</v>
      </c>
      <c r="G5" s="21" t="s">
        <v>12</v>
      </c>
      <c r="H5" s="21" t="s">
        <v>13</v>
      </c>
      <c r="I5" s="21" t="s">
        <v>14</v>
      </c>
      <c r="J5" s="21" t="s">
        <v>15</v>
      </c>
      <c r="K5" s="21" t="s">
        <v>12</v>
      </c>
      <c r="L5" s="21" t="s">
        <v>13</v>
      </c>
      <c r="M5" s="21" t="s">
        <v>14</v>
      </c>
      <c r="N5" s="21" t="s">
        <v>15</v>
      </c>
      <c r="O5" s="21" t="s">
        <v>16</v>
      </c>
      <c r="P5" s="21" t="s">
        <v>17</v>
      </c>
      <c r="Q5" s="21" t="s">
        <v>14</v>
      </c>
      <c r="R5" s="21" t="s">
        <v>18</v>
      </c>
      <c r="S5" s="21" t="s">
        <v>19</v>
      </c>
      <c r="T5" s="21" t="s">
        <v>15</v>
      </c>
      <c r="U5" s="20" t="s">
        <v>20</v>
      </c>
      <c r="W5" s="15"/>
    </row>
    <row r="6" spans="1:23" ht="25.05" customHeight="1" x14ac:dyDescent="0.25">
      <c r="A6" s="22">
        <v>1</v>
      </c>
      <c r="B6" s="7" t="s">
        <v>21</v>
      </c>
      <c r="C6" s="23" t="s">
        <v>22</v>
      </c>
      <c r="D6" s="24" t="s">
        <v>23</v>
      </c>
      <c r="E6" s="25" t="s">
        <v>24</v>
      </c>
      <c r="F6" s="26" t="s">
        <v>25</v>
      </c>
      <c r="G6" s="23" t="s">
        <v>26</v>
      </c>
      <c r="H6" s="27">
        <v>827</v>
      </c>
      <c r="I6" s="28">
        <v>1</v>
      </c>
      <c r="J6" s="29">
        <v>1</v>
      </c>
      <c r="K6" s="28" t="s">
        <v>27</v>
      </c>
      <c r="L6" s="27">
        <v>431</v>
      </c>
      <c r="M6" s="28">
        <v>3</v>
      </c>
      <c r="N6" s="29">
        <v>1</v>
      </c>
      <c r="O6" s="27">
        <f>H6+L6</f>
        <v>1258</v>
      </c>
      <c r="P6" s="28">
        <f>I6+M6</f>
        <v>4</v>
      </c>
      <c r="Q6" s="30">
        <v>4</v>
      </c>
      <c r="R6" s="31">
        <f t="shared" ref="R6" si="0">O6+O7+O8</f>
        <v>3632</v>
      </c>
      <c r="S6" s="31">
        <f>J6+N6</f>
        <v>2</v>
      </c>
      <c r="T6" s="29">
        <v>1</v>
      </c>
      <c r="U6" s="32"/>
      <c r="W6" s="33" t="s">
        <v>28</v>
      </c>
    </row>
    <row r="7" spans="1:23" ht="25.05" customHeight="1" x14ac:dyDescent="0.25">
      <c r="A7" s="34">
        <f>A6+1</f>
        <v>2</v>
      </c>
      <c r="B7" s="35"/>
      <c r="C7" s="36" t="s">
        <v>29</v>
      </c>
      <c r="D7" s="37" t="s">
        <v>30</v>
      </c>
      <c r="E7" s="38" t="s">
        <v>24</v>
      </c>
      <c r="F7" s="39" t="s">
        <v>31</v>
      </c>
      <c r="G7" s="36" t="s">
        <v>27</v>
      </c>
      <c r="H7" s="40">
        <v>1144</v>
      </c>
      <c r="I7" s="41">
        <v>1</v>
      </c>
      <c r="J7" s="42">
        <v>1</v>
      </c>
      <c r="K7" s="41" t="s">
        <v>32</v>
      </c>
      <c r="L7" s="40">
        <v>317</v>
      </c>
      <c r="M7" s="41">
        <v>1</v>
      </c>
      <c r="N7" s="42">
        <v>1</v>
      </c>
      <c r="O7" s="40">
        <f>H7+L7</f>
        <v>1461</v>
      </c>
      <c r="P7" s="41">
        <f>I7+M7</f>
        <v>2</v>
      </c>
      <c r="Q7" s="43">
        <v>1</v>
      </c>
      <c r="R7" s="44"/>
      <c r="S7" s="44"/>
      <c r="T7" s="42"/>
      <c r="U7" s="45" t="s">
        <v>33</v>
      </c>
      <c r="W7" s="33" t="s">
        <v>34</v>
      </c>
    </row>
    <row r="8" spans="1:23" ht="25.05" customHeight="1" thickBot="1" x14ac:dyDescent="0.3">
      <c r="A8" s="46">
        <f>A7+1</f>
        <v>3</v>
      </c>
      <c r="B8" s="47"/>
      <c r="C8" s="48" t="s">
        <v>35</v>
      </c>
      <c r="D8" s="49" t="s">
        <v>36</v>
      </c>
      <c r="E8" s="50" t="s">
        <v>24</v>
      </c>
      <c r="F8" s="51" t="s">
        <v>37</v>
      </c>
      <c r="G8" s="48" t="s">
        <v>32</v>
      </c>
      <c r="H8" s="52">
        <v>169</v>
      </c>
      <c r="I8" s="53">
        <v>4</v>
      </c>
      <c r="J8" s="54">
        <v>4</v>
      </c>
      <c r="K8" s="53" t="s">
        <v>26</v>
      </c>
      <c r="L8" s="52">
        <v>744</v>
      </c>
      <c r="M8" s="53">
        <v>2</v>
      </c>
      <c r="N8" s="54">
        <v>2</v>
      </c>
      <c r="O8" s="52">
        <f>H8+L8</f>
        <v>913</v>
      </c>
      <c r="P8" s="53">
        <f>I8+M8</f>
        <v>6</v>
      </c>
      <c r="Q8" s="55">
        <v>7</v>
      </c>
      <c r="R8" s="56"/>
      <c r="S8" s="56"/>
      <c r="T8" s="54"/>
      <c r="U8" s="57" t="s">
        <v>38</v>
      </c>
      <c r="W8" s="33" t="s">
        <v>39</v>
      </c>
    </row>
    <row r="9" spans="1:23" ht="25.05" customHeight="1" x14ac:dyDescent="0.25">
      <c r="A9" s="22">
        <f>A8+1</f>
        <v>4</v>
      </c>
      <c r="B9" s="7" t="s">
        <v>40</v>
      </c>
      <c r="C9" s="23" t="s">
        <v>41</v>
      </c>
      <c r="D9" s="24" t="s">
        <v>42</v>
      </c>
      <c r="E9" s="25" t="s">
        <v>24</v>
      </c>
      <c r="F9" s="26" t="s">
        <v>37</v>
      </c>
      <c r="G9" s="23" t="s">
        <v>27</v>
      </c>
      <c r="H9" s="27">
        <v>280</v>
      </c>
      <c r="I9" s="28">
        <v>3</v>
      </c>
      <c r="J9" s="29">
        <v>3</v>
      </c>
      <c r="K9" s="28" t="s">
        <v>32</v>
      </c>
      <c r="L9" s="27">
        <v>226</v>
      </c>
      <c r="M9" s="28">
        <v>2</v>
      </c>
      <c r="N9" s="29">
        <v>2</v>
      </c>
      <c r="O9" s="27">
        <f>H9+L9</f>
        <v>506</v>
      </c>
      <c r="P9" s="28">
        <f>I9+M9</f>
        <v>5</v>
      </c>
      <c r="Q9" s="30">
        <v>6</v>
      </c>
      <c r="R9" s="31">
        <f t="shared" ref="R9" si="1">O9+O10+O11</f>
        <v>2430</v>
      </c>
      <c r="S9" s="31">
        <f t="shared" ref="S9" si="2">J9+N9</f>
        <v>5</v>
      </c>
      <c r="T9" s="29">
        <v>2</v>
      </c>
      <c r="U9" s="32" t="s">
        <v>38</v>
      </c>
      <c r="W9" s="33" t="s">
        <v>43</v>
      </c>
    </row>
    <row r="10" spans="1:23" ht="25.05" customHeight="1" x14ac:dyDescent="0.25">
      <c r="A10" s="34">
        <f t="shared" ref="A10:A25" si="3">A9+1</f>
        <v>5</v>
      </c>
      <c r="B10" s="35"/>
      <c r="C10" s="36" t="s">
        <v>44</v>
      </c>
      <c r="D10" s="37" t="s">
        <v>45</v>
      </c>
      <c r="E10" s="38" t="s">
        <v>24</v>
      </c>
      <c r="F10" s="39" t="s">
        <v>25</v>
      </c>
      <c r="G10" s="36" t="s">
        <v>26</v>
      </c>
      <c r="H10" s="40">
        <v>451</v>
      </c>
      <c r="I10" s="41">
        <v>2</v>
      </c>
      <c r="J10" s="42">
        <v>2</v>
      </c>
      <c r="K10" s="41" t="s">
        <v>26</v>
      </c>
      <c r="L10" s="40">
        <v>788</v>
      </c>
      <c r="M10" s="41">
        <v>1</v>
      </c>
      <c r="N10" s="42">
        <v>1</v>
      </c>
      <c r="O10" s="40">
        <f>H10+L10</f>
        <v>1239</v>
      </c>
      <c r="P10" s="41">
        <f>I10+M10</f>
        <v>3</v>
      </c>
      <c r="Q10" s="43">
        <v>3</v>
      </c>
      <c r="R10" s="44"/>
      <c r="S10" s="44"/>
      <c r="T10" s="42"/>
      <c r="U10" s="45"/>
      <c r="W10" s="33" t="s">
        <v>46</v>
      </c>
    </row>
    <row r="11" spans="1:23" ht="25.05" customHeight="1" thickBot="1" x14ac:dyDescent="0.3">
      <c r="A11" s="46">
        <f t="shared" si="3"/>
        <v>6</v>
      </c>
      <c r="B11" s="47"/>
      <c r="C11" s="48" t="s">
        <v>47</v>
      </c>
      <c r="D11" s="49" t="s">
        <v>48</v>
      </c>
      <c r="E11" s="50" t="s">
        <v>24</v>
      </c>
      <c r="F11" s="51" t="s">
        <v>49</v>
      </c>
      <c r="G11" s="48" t="s">
        <v>32</v>
      </c>
      <c r="H11" s="52">
        <v>273</v>
      </c>
      <c r="I11" s="53">
        <v>2</v>
      </c>
      <c r="J11" s="54">
        <v>2</v>
      </c>
      <c r="K11" s="53" t="s">
        <v>27</v>
      </c>
      <c r="L11" s="52">
        <v>412</v>
      </c>
      <c r="M11" s="53">
        <v>4</v>
      </c>
      <c r="N11" s="54">
        <v>4</v>
      </c>
      <c r="O11" s="52">
        <f>H11+L11</f>
        <v>685</v>
      </c>
      <c r="P11" s="53">
        <f>I11+M11</f>
        <v>6</v>
      </c>
      <c r="Q11" s="55">
        <v>8</v>
      </c>
      <c r="R11" s="56"/>
      <c r="S11" s="56"/>
      <c r="T11" s="54"/>
      <c r="U11" s="57"/>
      <c r="W11" s="58" t="s">
        <v>50</v>
      </c>
    </row>
    <row r="12" spans="1:23" ht="25.05" customHeight="1" x14ac:dyDescent="0.25">
      <c r="A12" s="22">
        <f t="shared" si="3"/>
        <v>7</v>
      </c>
      <c r="B12" s="7" t="s">
        <v>51</v>
      </c>
      <c r="C12" s="59" t="s">
        <v>52</v>
      </c>
      <c r="D12" s="24" t="s">
        <v>53</v>
      </c>
      <c r="E12" s="25" t="s">
        <v>24</v>
      </c>
      <c r="F12" s="26" t="s">
        <v>37</v>
      </c>
      <c r="G12" s="23" t="s">
        <v>27</v>
      </c>
      <c r="H12" s="27">
        <v>787</v>
      </c>
      <c r="I12" s="28">
        <v>2</v>
      </c>
      <c r="J12" s="29">
        <v>2</v>
      </c>
      <c r="K12" s="28" t="s">
        <v>27</v>
      </c>
      <c r="L12" s="27">
        <v>641</v>
      </c>
      <c r="M12" s="28">
        <v>1</v>
      </c>
      <c r="N12" s="29">
        <v>3</v>
      </c>
      <c r="O12" s="27">
        <f>H12+L12</f>
        <v>1428</v>
      </c>
      <c r="P12" s="28">
        <f>I12+M12</f>
        <v>3</v>
      </c>
      <c r="Q12" s="30">
        <v>2</v>
      </c>
      <c r="R12" s="31">
        <f t="shared" ref="R12" si="4">O12+O13+O14</f>
        <v>2297</v>
      </c>
      <c r="S12" s="31">
        <f t="shared" ref="S12" si="5">J12+N12</f>
        <v>5</v>
      </c>
      <c r="T12" s="29">
        <v>3</v>
      </c>
      <c r="U12" s="32" t="s">
        <v>31</v>
      </c>
      <c r="W12" s="58" t="s">
        <v>54</v>
      </c>
    </row>
    <row r="13" spans="1:23" ht="25.05" customHeight="1" x14ac:dyDescent="0.25">
      <c r="A13" s="34">
        <f t="shared" si="3"/>
        <v>8</v>
      </c>
      <c r="B13" s="35"/>
      <c r="C13" s="60" t="s">
        <v>55</v>
      </c>
      <c r="D13" s="37" t="s">
        <v>45</v>
      </c>
      <c r="E13" s="38" t="s">
        <v>24</v>
      </c>
      <c r="F13" s="39" t="s">
        <v>56</v>
      </c>
      <c r="G13" s="36" t="s">
        <v>26</v>
      </c>
      <c r="H13" s="40">
        <v>66</v>
      </c>
      <c r="I13" s="41">
        <v>3</v>
      </c>
      <c r="J13" s="42">
        <v>3</v>
      </c>
      <c r="K13" s="41" t="s">
        <v>26</v>
      </c>
      <c r="L13" s="40">
        <v>140</v>
      </c>
      <c r="M13" s="41">
        <v>3</v>
      </c>
      <c r="N13" s="42">
        <v>3</v>
      </c>
      <c r="O13" s="40">
        <f>H13+L13</f>
        <v>206</v>
      </c>
      <c r="P13" s="41">
        <f>I13+M13</f>
        <v>6</v>
      </c>
      <c r="Q13" s="43">
        <v>9</v>
      </c>
      <c r="R13" s="44"/>
      <c r="S13" s="44"/>
      <c r="T13" s="42"/>
      <c r="U13" s="45" t="s">
        <v>37</v>
      </c>
      <c r="W13" s="58" t="s">
        <v>57</v>
      </c>
    </row>
    <row r="14" spans="1:23" ht="25.05" customHeight="1" thickBot="1" x14ac:dyDescent="0.3">
      <c r="A14" s="46">
        <f t="shared" si="3"/>
        <v>9</v>
      </c>
      <c r="B14" s="47"/>
      <c r="C14" s="61" t="s">
        <v>58</v>
      </c>
      <c r="D14" s="49" t="s">
        <v>53</v>
      </c>
      <c r="E14" s="50" t="s">
        <v>24</v>
      </c>
      <c r="F14" s="51" t="s">
        <v>37</v>
      </c>
      <c r="G14" s="48" t="s">
        <v>32</v>
      </c>
      <c r="H14" s="52">
        <v>450</v>
      </c>
      <c r="I14" s="53">
        <v>1</v>
      </c>
      <c r="J14" s="54">
        <v>1</v>
      </c>
      <c r="K14" s="53" t="s">
        <v>32</v>
      </c>
      <c r="L14" s="52">
        <v>213</v>
      </c>
      <c r="M14" s="53">
        <v>3</v>
      </c>
      <c r="N14" s="54">
        <v>3</v>
      </c>
      <c r="O14" s="52">
        <f>H14+L14</f>
        <v>663</v>
      </c>
      <c r="P14" s="53">
        <f>I14+M14</f>
        <v>4</v>
      </c>
      <c r="Q14" s="55">
        <v>5</v>
      </c>
      <c r="R14" s="56"/>
      <c r="S14" s="56"/>
      <c r="T14" s="54"/>
      <c r="U14" s="57" t="s">
        <v>31</v>
      </c>
      <c r="W14" s="58" t="s">
        <v>59</v>
      </c>
    </row>
    <row r="15" spans="1:23" ht="25.05" customHeight="1" x14ac:dyDescent="0.25">
      <c r="A15" s="22">
        <f t="shared" si="3"/>
        <v>10</v>
      </c>
      <c r="B15" s="7" t="s">
        <v>60</v>
      </c>
      <c r="C15" s="23" t="s">
        <v>61</v>
      </c>
      <c r="D15" s="24">
        <v>1985</v>
      </c>
      <c r="E15" s="62" t="s">
        <v>62</v>
      </c>
      <c r="F15" s="63" t="s">
        <v>56</v>
      </c>
      <c r="G15" s="23" t="s">
        <v>26</v>
      </c>
      <c r="H15" s="27">
        <v>0</v>
      </c>
      <c r="I15" s="28">
        <v>7</v>
      </c>
      <c r="J15" s="29">
        <v>6</v>
      </c>
      <c r="K15" s="28" t="s">
        <v>27</v>
      </c>
      <c r="L15" s="27">
        <v>468</v>
      </c>
      <c r="M15" s="28">
        <v>2</v>
      </c>
      <c r="N15" s="29">
        <v>4</v>
      </c>
      <c r="O15" s="27">
        <f>H15+L15</f>
        <v>468</v>
      </c>
      <c r="P15" s="28">
        <f>I15+M15</f>
        <v>9</v>
      </c>
      <c r="Q15" s="30">
        <v>12</v>
      </c>
      <c r="R15" s="31">
        <f t="shared" ref="R15" si="6">O15+O16+O17</f>
        <v>1025</v>
      </c>
      <c r="S15" s="31">
        <f t="shared" ref="S15" si="7">J15+N15</f>
        <v>10</v>
      </c>
      <c r="T15" s="29">
        <v>4</v>
      </c>
      <c r="U15" s="64"/>
      <c r="W15" s="58" t="s">
        <v>63</v>
      </c>
    </row>
    <row r="16" spans="1:23" ht="25.05" customHeight="1" x14ac:dyDescent="0.25">
      <c r="A16" s="34">
        <f t="shared" si="3"/>
        <v>11</v>
      </c>
      <c r="B16" s="35"/>
      <c r="C16" s="36" t="s">
        <v>64</v>
      </c>
      <c r="D16" s="37" t="s">
        <v>48</v>
      </c>
      <c r="E16" s="38" t="s">
        <v>62</v>
      </c>
      <c r="F16" s="39" t="s">
        <v>56</v>
      </c>
      <c r="G16" s="36" t="s">
        <v>27</v>
      </c>
      <c r="H16" s="40">
        <v>247</v>
      </c>
      <c r="I16" s="41">
        <v>4</v>
      </c>
      <c r="J16" s="42">
        <v>4</v>
      </c>
      <c r="K16" s="41" t="s">
        <v>32</v>
      </c>
      <c r="L16" s="40">
        <v>79</v>
      </c>
      <c r="M16" s="41">
        <v>5</v>
      </c>
      <c r="N16" s="42">
        <v>5</v>
      </c>
      <c r="O16" s="40">
        <f>H16+L16</f>
        <v>326</v>
      </c>
      <c r="P16" s="41">
        <f>I16+M16</f>
        <v>9</v>
      </c>
      <c r="Q16" s="43">
        <v>13</v>
      </c>
      <c r="R16" s="44"/>
      <c r="S16" s="44"/>
      <c r="T16" s="42"/>
      <c r="U16" s="45"/>
      <c r="W16" s="65"/>
    </row>
    <row r="17" spans="1:23" ht="25.05" customHeight="1" thickBot="1" x14ac:dyDescent="0.3">
      <c r="A17" s="46">
        <f t="shared" si="3"/>
        <v>12</v>
      </c>
      <c r="B17" s="47"/>
      <c r="C17" s="48" t="s">
        <v>65</v>
      </c>
      <c r="D17" s="49" t="s">
        <v>53</v>
      </c>
      <c r="E17" s="50" t="s">
        <v>62</v>
      </c>
      <c r="F17" s="51" t="s">
        <v>49</v>
      </c>
      <c r="G17" s="48" t="s">
        <v>32</v>
      </c>
      <c r="H17" s="52">
        <v>142</v>
      </c>
      <c r="I17" s="53">
        <v>6</v>
      </c>
      <c r="J17" s="54">
        <v>6</v>
      </c>
      <c r="K17" s="53" t="s">
        <v>26</v>
      </c>
      <c r="L17" s="52">
        <v>89</v>
      </c>
      <c r="M17" s="53">
        <v>5</v>
      </c>
      <c r="N17" s="54">
        <v>5</v>
      </c>
      <c r="O17" s="52">
        <f>H17+L17</f>
        <v>231</v>
      </c>
      <c r="P17" s="53">
        <f>I17+M17</f>
        <v>11</v>
      </c>
      <c r="Q17" s="55">
        <v>16</v>
      </c>
      <c r="R17" s="56"/>
      <c r="S17" s="56"/>
      <c r="T17" s="54"/>
      <c r="U17" s="57"/>
      <c r="W17" s="65"/>
    </row>
    <row r="18" spans="1:23" ht="25.05" customHeight="1" x14ac:dyDescent="0.25">
      <c r="A18" s="22">
        <f t="shared" si="3"/>
        <v>13</v>
      </c>
      <c r="B18" s="7" t="s">
        <v>66</v>
      </c>
      <c r="C18" s="59" t="s">
        <v>67</v>
      </c>
      <c r="D18" s="24" t="s">
        <v>68</v>
      </c>
      <c r="E18" s="25" t="s">
        <v>24</v>
      </c>
      <c r="F18" s="26" t="s">
        <v>49</v>
      </c>
      <c r="G18" s="23" t="s">
        <v>27</v>
      </c>
      <c r="H18" s="27">
        <v>176</v>
      </c>
      <c r="I18" s="28">
        <v>3</v>
      </c>
      <c r="J18" s="29">
        <v>4</v>
      </c>
      <c r="K18" s="28" t="s">
        <v>27</v>
      </c>
      <c r="L18" s="27">
        <v>281</v>
      </c>
      <c r="M18" s="28">
        <v>5</v>
      </c>
      <c r="N18" s="29">
        <v>6</v>
      </c>
      <c r="O18" s="27">
        <f>H18+L18</f>
        <v>457</v>
      </c>
      <c r="P18" s="28">
        <f>I18+M18</f>
        <v>8</v>
      </c>
      <c r="Q18" s="30">
        <v>10</v>
      </c>
      <c r="R18" s="31">
        <f t="shared" ref="R18" si="8">O18+O19+O20</f>
        <v>615</v>
      </c>
      <c r="S18" s="31">
        <f t="shared" ref="S18" si="9">J18+N18</f>
        <v>10</v>
      </c>
      <c r="T18" s="29">
        <v>5</v>
      </c>
      <c r="U18" s="32"/>
      <c r="W18" s="65"/>
    </row>
    <row r="19" spans="1:23" ht="25.05" customHeight="1" x14ac:dyDescent="0.25">
      <c r="A19" s="34">
        <f t="shared" si="3"/>
        <v>14</v>
      </c>
      <c r="B19" s="35"/>
      <c r="C19" s="66" t="s">
        <v>69</v>
      </c>
      <c r="D19" s="37">
        <v>1957</v>
      </c>
      <c r="E19" s="38" t="s">
        <v>24</v>
      </c>
      <c r="F19" s="39" t="s">
        <v>31</v>
      </c>
      <c r="G19" s="36" t="s">
        <v>32</v>
      </c>
      <c r="H19" s="40">
        <v>76</v>
      </c>
      <c r="I19" s="41">
        <v>6</v>
      </c>
      <c r="J19" s="42">
        <v>6</v>
      </c>
      <c r="K19" s="41" t="s">
        <v>26</v>
      </c>
      <c r="L19" s="40">
        <v>39</v>
      </c>
      <c r="M19" s="41">
        <v>6</v>
      </c>
      <c r="N19" s="42">
        <v>6</v>
      </c>
      <c r="O19" s="40">
        <f>H19+L19</f>
        <v>115</v>
      </c>
      <c r="P19" s="41">
        <f>I19+M19</f>
        <v>12</v>
      </c>
      <c r="Q19" s="43">
        <v>18</v>
      </c>
      <c r="R19" s="44"/>
      <c r="S19" s="44"/>
      <c r="T19" s="42"/>
      <c r="U19" s="45"/>
      <c r="W19" s="65"/>
    </row>
    <row r="20" spans="1:23" ht="25.05" customHeight="1" thickBot="1" x14ac:dyDescent="0.3">
      <c r="A20" s="46">
        <f t="shared" si="3"/>
        <v>15</v>
      </c>
      <c r="B20" s="47"/>
      <c r="C20" s="61" t="s">
        <v>70</v>
      </c>
      <c r="D20" s="49" t="s">
        <v>71</v>
      </c>
      <c r="E20" s="50" t="s">
        <v>24</v>
      </c>
      <c r="F20" s="51" t="s">
        <v>31</v>
      </c>
      <c r="G20" s="48" t="s">
        <v>26</v>
      </c>
      <c r="H20" s="52">
        <v>0</v>
      </c>
      <c r="I20" s="53">
        <v>7</v>
      </c>
      <c r="J20" s="54">
        <v>7</v>
      </c>
      <c r="K20" s="53" t="s">
        <v>32</v>
      </c>
      <c r="L20" s="52">
        <v>43</v>
      </c>
      <c r="M20" s="53">
        <v>6</v>
      </c>
      <c r="N20" s="54">
        <v>6</v>
      </c>
      <c r="O20" s="52">
        <f>H20+L20</f>
        <v>43</v>
      </c>
      <c r="P20" s="53">
        <f>I20+M20</f>
        <v>13</v>
      </c>
      <c r="Q20" s="55">
        <v>19</v>
      </c>
      <c r="R20" s="56"/>
      <c r="S20" s="56"/>
      <c r="T20" s="54"/>
      <c r="U20" s="57"/>
      <c r="W20" s="65"/>
    </row>
    <row r="21" spans="1:23" ht="25.05" customHeight="1" x14ac:dyDescent="0.25">
      <c r="A21" s="22">
        <f t="shared" si="3"/>
        <v>16</v>
      </c>
      <c r="B21" s="7" t="s">
        <v>72</v>
      </c>
      <c r="C21" s="23" t="s">
        <v>73</v>
      </c>
      <c r="D21" s="24" t="s">
        <v>74</v>
      </c>
      <c r="E21" s="25" t="s">
        <v>24</v>
      </c>
      <c r="F21" s="26" t="s">
        <v>49</v>
      </c>
      <c r="G21" s="23" t="s">
        <v>26</v>
      </c>
      <c r="H21" s="27">
        <v>65</v>
      </c>
      <c r="I21" s="28">
        <v>4</v>
      </c>
      <c r="J21" s="29">
        <v>5</v>
      </c>
      <c r="K21" s="28" t="s">
        <v>27</v>
      </c>
      <c r="L21" s="27">
        <v>75</v>
      </c>
      <c r="M21" s="28">
        <v>6</v>
      </c>
      <c r="N21" s="29">
        <v>5</v>
      </c>
      <c r="O21" s="27">
        <f>H21+L21</f>
        <v>140</v>
      </c>
      <c r="P21" s="28">
        <f>I21+M21</f>
        <v>10</v>
      </c>
      <c r="Q21" s="30">
        <v>15</v>
      </c>
      <c r="R21" s="31">
        <f>O21+O22+O23</f>
        <v>581</v>
      </c>
      <c r="S21" s="31">
        <f>J21+N21</f>
        <v>10</v>
      </c>
      <c r="T21" s="29">
        <v>6</v>
      </c>
      <c r="U21" s="32"/>
      <c r="W21" s="67"/>
    </row>
    <row r="22" spans="1:23" ht="25.05" customHeight="1" x14ac:dyDescent="0.25">
      <c r="A22" s="34">
        <f t="shared" si="3"/>
        <v>17</v>
      </c>
      <c r="B22" s="35"/>
      <c r="C22" s="60" t="s">
        <v>75</v>
      </c>
      <c r="D22" s="37" t="s">
        <v>76</v>
      </c>
      <c r="E22" s="38" t="s">
        <v>24</v>
      </c>
      <c r="F22" s="39" t="s">
        <v>31</v>
      </c>
      <c r="G22" s="36" t="s">
        <v>32</v>
      </c>
      <c r="H22" s="40">
        <v>167</v>
      </c>
      <c r="I22" s="41">
        <v>5</v>
      </c>
      <c r="J22" s="42">
        <v>5</v>
      </c>
      <c r="K22" s="41" t="s">
        <v>26</v>
      </c>
      <c r="L22" s="40">
        <v>135</v>
      </c>
      <c r="M22" s="41">
        <v>4</v>
      </c>
      <c r="N22" s="42">
        <v>4</v>
      </c>
      <c r="O22" s="40">
        <f t="shared" ref="O22:P25" si="10">H22+L22</f>
        <v>302</v>
      </c>
      <c r="P22" s="41">
        <f t="shared" si="10"/>
        <v>9</v>
      </c>
      <c r="Q22" s="43">
        <v>14</v>
      </c>
      <c r="R22" s="44"/>
      <c r="S22" s="44"/>
      <c r="T22" s="42"/>
      <c r="U22" s="45"/>
      <c r="W22" s="67"/>
    </row>
    <row r="23" spans="1:23" ht="25.05" customHeight="1" thickBot="1" x14ac:dyDescent="0.3">
      <c r="A23" s="46">
        <f t="shared" si="3"/>
        <v>18</v>
      </c>
      <c r="B23" s="47"/>
      <c r="C23" s="48" t="s">
        <v>77</v>
      </c>
      <c r="D23" s="49" t="s">
        <v>78</v>
      </c>
      <c r="E23" s="50" t="s">
        <v>24</v>
      </c>
      <c r="F23" s="51" t="s">
        <v>56</v>
      </c>
      <c r="G23" s="48" t="s">
        <v>27</v>
      </c>
      <c r="H23" s="52">
        <v>0</v>
      </c>
      <c r="I23" s="53">
        <v>7</v>
      </c>
      <c r="J23" s="54">
        <v>7</v>
      </c>
      <c r="K23" s="53" t="s">
        <v>32</v>
      </c>
      <c r="L23" s="52">
        <v>139</v>
      </c>
      <c r="M23" s="53">
        <v>4</v>
      </c>
      <c r="N23" s="54">
        <v>4</v>
      </c>
      <c r="O23" s="52">
        <f t="shared" si="10"/>
        <v>139</v>
      </c>
      <c r="P23" s="53">
        <f t="shared" si="10"/>
        <v>11</v>
      </c>
      <c r="Q23" s="55">
        <v>17</v>
      </c>
      <c r="R23" s="56"/>
      <c r="S23" s="56"/>
      <c r="T23" s="54"/>
      <c r="U23" s="57"/>
      <c r="W23" s="67"/>
    </row>
    <row r="24" spans="1:23" ht="25.05" customHeight="1" x14ac:dyDescent="0.25">
      <c r="A24" s="22">
        <f t="shared" si="3"/>
        <v>19</v>
      </c>
      <c r="B24" s="68" t="s">
        <v>79</v>
      </c>
      <c r="C24" s="69" t="s">
        <v>80</v>
      </c>
      <c r="D24" s="24" t="s">
        <v>23</v>
      </c>
      <c r="E24" s="25" t="s">
        <v>24</v>
      </c>
      <c r="F24" s="26" t="s">
        <v>56</v>
      </c>
      <c r="G24" s="23" t="s">
        <v>27</v>
      </c>
      <c r="H24" s="27">
        <v>152</v>
      </c>
      <c r="I24" s="28">
        <v>5</v>
      </c>
      <c r="J24" s="28" t="s">
        <v>81</v>
      </c>
      <c r="K24" s="28" t="s">
        <v>32</v>
      </c>
      <c r="L24" s="27">
        <v>207</v>
      </c>
      <c r="M24" s="28">
        <v>3</v>
      </c>
      <c r="N24" s="28" t="s">
        <v>81</v>
      </c>
      <c r="O24" s="27">
        <f t="shared" si="10"/>
        <v>359</v>
      </c>
      <c r="P24" s="28">
        <f t="shared" si="10"/>
        <v>8</v>
      </c>
      <c r="Q24" s="30">
        <v>11</v>
      </c>
      <c r="R24" s="28" t="s">
        <v>81</v>
      </c>
      <c r="S24" s="23"/>
      <c r="T24" s="23"/>
      <c r="U24" s="32"/>
      <c r="W24" s="65"/>
    </row>
    <row r="25" spans="1:23" ht="25.05" customHeight="1" thickBot="1" x14ac:dyDescent="0.3">
      <c r="A25" s="46">
        <f t="shared" si="3"/>
        <v>20</v>
      </c>
      <c r="B25" s="70"/>
      <c r="C25" s="61" t="s">
        <v>82</v>
      </c>
      <c r="D25" s="49" t="s">
        <v>83</v>
      </c>
      <c r="E25" s="50" t="s">
        <v>24</v>
      </c>
      <c r="F25" s="51" t="s">
        <v>56</v>
      </c>
      <c r="G25" s="48" t="s">
        <v>26</v>
      </c>
      <c r="H25" s="52">
        <v>0</v>
      </c>
      <c r="I25" s="53">
        <v>7</v>
      </c>
      <c r="J25" s="53" t="s">
        <v>81</v>
      </c>
      <c r="K25" s="53" t="s">
        <v>26</v>
      </c>
      <c r="L25" s="52">
        <v>0</v>
      </c>
      <c r="M25" s="53">
        <v>7</v>
      </c>
      <c r="N25" s="53" t="s">
        <v>81</v>
      </c>
      <c r="O25" s="52">
        <f t="shared" si="10"/>
        <v>0</v>
      </c>
      <c r="P25" s="53">
        <f t="shared" si="10"/>
        <v>14</v>
      </c>
      <c r="Q25" s="55">
        <v>20</v>
      </c>
      <c r="R25" s="53" t="s">
        <v>81</v>
      </c>
      <c r="S25" s="48"/>
      <c r="T25" s="48"/>
      <c r="U25" s="57"/>
      <c r="W25" s="65"/>
    </row>
    <row r="26" spans="1:23" x14ac:dyDescent="0.25">
      <c r="A26"/>
      <c r="B26"/>
      <c r="C26"/>
      <c r="D26"/>
      <c r="E26"/>
      <c r="F26"/>
      <c r="U26"/>
      <c r="W26"/>
    </row>
    <row r="28" spans="1:23" x14ac:dyDescent="0.25">
      <c r="A28" s="76"/>
      <c r="B28" s="76"/>
      <c r="C28"/>
      <c r="D28"/>
      <c r="E28"/>
      <c r="F28"/>
      <c r="U28"/>
      <c r="W28"/>
    </row>
    <row r="29" spans="1:23" ht="17.399999999999999" x14ac:dyDescent="0.25">
      <c r="A29" s="76"/>
      <c r="B29" s="76"/>
      <c r="C29" s="77" t="s">
        <v>84</v>
      </c>
      <c r="D29"/>
      <c r="E29" s="78"/>
      <c r="F29"/>
      <c r="U29"/>
      <c r="W29" s="78"/>
    </row>
    <row r="30" spans="1:23" ht="17.399999999999999" x14ac:dyDescent="0.3">
      <c r="A30" s="76"/>
      <c r="B30" s="76"/>
      <c r="C30" s="79"/>
      <c r="D30"/>
      <c r="E30" s="78"/>
      <c r="F30"/>
      <c r="U30"/>
      <c r="W30" s="78"/>
    </row>
    <row r="31" spans="1:23" ht="17.399999999999999" x14ac:dyDescent="0.25">
      <c r="C31" s="77" t="s">
        <v>85</v>
      </c>
      <c r="D31"/>
      <c r="E31" s="78"/>
      <c r="F31"/>
      <c r="U31"/>
      <c r="W31" s="78"/>
    </row>
    <row r="32" spans="1:23" x14ac:dyDescent="0.25">
      <c r="C32" s="80"/>
      <c r="D32" s="81"/>
      <c r="E32" s="82"/>
      <c r="F32" s="83"/>
      <c r="U32" s="83"/>
      <c r="W32" s="82"/>
    </row>
  </sheetData>
  <mergeCells count="48">
    <mergeCell ref="B24:B25"/>
    <mergeCell ref="B21:B23"/>
    <mergeCell ref="J21:J23"/>
    <mergeCell ref="N21:N23"/>
    <mergeCell ref="R21:R23"/>
    <mergeCell ref="S21:S23"/>
    <mergeCell ref="T21:T23"/>
    <mergeCell ref="B18:B20"/>
    <mergeCell ref="J18:J20"/>
    <mergeCell ref="N18:N20"/>
    <mergeCell ref="R18:R20"/>
    <mergeCell ref="S18:S20"/>
    <mergeCell ref="T18:T20"/>
    <mergeCell ref="B15:B17"/>
    <mergeCell ref="J15:J17"/>
    <mergeCell ref="N15:N17"/>
    <mergeCell ref="R15:R17"/>
    <mergeCell ref="S15:S17"/>
    <mergeCell ref="T15:T17"/>
    <mergeCell ref="B12:B14"/>
    <mergeCell ref="J12:J14"/>
    <mergeCell ref="N12:N14"/>
    <mergeCell ref="R12:R14"/>
    <mergeCell ref="S12:S14"/>
    <mergeCell ref="T12:T14"/>
    <mergeCell ref="B9:B11"/>
    <mergeCell ref="J9:J11"/>
    <mergeCell ref="N9:N11"/>
    <mergeCell ref="R9:R11"/>
    <mergeCell ref="S9:S11"/>
    <mergeCell ref="T9:T11"/>
    <mergeCell ref="W4:W5"/>
    <mergeCell ref="B6:B8"/>
    <mergeCell ref="J6:J8"/>
    <mergeCell ref="N6:N8"/>
    <mergeCell ref="R6:R8"/>
    <mergeCell ref="S6:S8"/>
    <mergeCell ref="T6:T8"/>
    <mergeCell ref="A1:U2"/>
    <mergeCell ref="A3:U3"/>
    <mergeCell ref="A4:A5"/>
    <mergeCell ref="B4:B5"/>
    <mergeCell ref="C4:C5"/>
    <mergeCell ref="D4:D5"/>
    <mergeCell ref="E4:E5"/>
    <mergeCell ref="G4:J4"/>
    <mergeCell ref="K4:N4"/>
    <mergeCell ref="O4:T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ООО "ИЦ Спецэлектромонтаж"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Сухих</dc:creator>
  <cp:lastModifiedBy>Сухих</cp:lastModifiedBy>
  <dcterms:created xsi:type="dcterms:W3CDTF">2016-09-06T03:02:28Z</dcterms:created>
  <dcterms:modified xsi:type="dcterms:W3CDTF">2016-09-06T03:04:57Z</dcterms:modified>
</cp:coreProperties>
</file>