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135" windowWidth="20100" windowHeight="8475" activeTab="1"/>
  </bookViews>
  <sheets>
    <sheet name="Регистрация" sheetId="1" r:id="rId1"/>
    <sheet name="Прот.взвеш" sheetId="2" r:id="rId2"/>
    <sheet name="Протокол личка" sheetId="3" r:id="rId3"/>
    <sheet name="Протокол Команд" sheetId="4" r:id="rId4"/>
  </sheets>
  <calcPr calcId="125725"/>
</workbook>
</file>

<file path=xl/calcChain.xml><?xml version="1.0" encoding="utf-8"?>
<calcChain xmlns="http://schemas.openxmlformats.org/spreadsheetml/2006/main">
  <c r="H8" i="3"/>
  <c r="I8" s="1"/>
  <c r="H9"/>
  <c r="I9" s="1"/>
  <c r="H10"/>
  <c r="I10" s="1"/>
  <c r="H11"/>
  <c r="I11" s="1"/>
  <c r="H12"/>
  <c r="I12" s="1"/>
  <c r="H13"/>
  <c r="I13" s="1"/>
  <c r="H14"/>
  <c r="I14" s="1"/>
  <c r="H15"/>
  <c r="I15" s="1"/>
  <c r="H16"/>
  <c r="I16" s="1"/>
  <c r="H17"/>
  <c r="I17" s="1"/>
  <c r="H18"/>
  <c r="I18" s="1"/>
  <c r="H19"/>
  <c r="I19" s="1"/>
  <c r="H20"/>
  <c r="I20" s="1"/>
  <c r="H21"/>
  <c r="I21" s="1"/>
  <c r="H22"/>
  <c r="I22" s="1"/>
  <c r="H23"/>
  <c r="I23" s="1"/>
  <c r="H24"/>
  <c r="I24" s="1"/>
  <c r="H25"/>
  <c r="I25" s="1"/>
  <c r="H26"/>
  <c r="I26" s="1"/>
  <c r="H27"/>
  <c r="I27" s="1"/>
  <c r="H28"/>
  <c r="I28" s="1"/>
  <c r="H29"/>
  <c r="I29" s="1"/>
  <c r="H30"/>
  <c r="I30" s="1"/>
  <c r="H7"/>
  <c r="I7" s="1"/>
  <c r="J27" i="4"/>
  <c r="J24"/>
  <c r="J21"/>
  <c r="J18"/>
  <c r="J15"/>
  <c r="J9"/>
  <c r="J12"/>
  <c r="J6"/>
  <c r="I27"/>
  <c r="I24"/>
  <c r="I21"/>
  <c r="I18"/>
  <c r="I15"/>
  <c r="I9"/>
  <c r="I12"/>
  <c r="I6"/>
  <c r="A11"/>
  <c r="A8" s="1"/>
  <c r="A14" s="1"/>
  <c r="A17" s="1"/>
  <c r="A20" s="1"/>
  <c r="A23" s="1"/>
  <c r="A26" s="1"/>
  <c r="A3" i="2"/>
  <c r="A2"/>
  <c r="A8" l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3" i="1"/>
  <c r="A8" i="3" l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G34" i="1" l="1"/>
  <c r="G32" l="1"/>
  <c r="G42" s="1"/>
  <c r="A11"/>
  <c r="A8" l="1"/>
  <c r="A14"/>
  <c r="A20" l="1"/>
  <c r="A17"/>
</calcChain>
</file>

<file path=xl/sharedStrings.xml><?xml version="1.0" encoding="utf-8"?>
<sst xmlns="http://schemas.openxmlformats.org/spreadsheetml/2006/main" count="425" uniqueCount="138">
  <si>
    <t>ФИО</t>
  </si>
  <si>
    <t>Разряд</t>
  </si>
  <si>
    <t>КМС</t>
  </si>
  <si>
    <t>№ п/п</t>
  </si>
  <si>
    <t>Год рожд.</t>
  </si>
  <si>
    <t>Оплата</t>
  </si>
  <si>
    <t>б/р</t>
  </si>
  <si>
    <t>Сиротин Евгений Леонидович</t>
  </si>
  <si>
    <t>Сиротин Сергей Леонидович</t>
  </si>
  <si>
    <t>Число оплативших команд</t>
  </si>
  <si>
    <t>Шегай Владимир Алексеевич</t>
  </si>
  <si>
    <t>Григорьев Виталий Юрьевич</t>
  </si>
  <si>
    <t>Рупич Владимир Петрович</t>
  </si>
  <si>
    <t>1983</t>
  </si>
  <si>
    <t>Лист регистрации</t>
  </si>
  <si>
    <t>Крманда</t>
  </si>
  <si>
    <t>Номер флажка</t>
  </si>
  <si>
    <t>1976</t>
  </si>
  <si>
    <t>Протокол взвешивания</t>
  </si>
  <si>
    <t>Вес, г</t>
  </si>
  <si>
    <t>Подпись</t>
  </si>
  <si>
    <t>№ флажка</t>
  </si>
  <si>
    <t>Итоговый протокол технических результатов</t>
  </si>
  <si>
    <t>Место
 личное в к/з</t>
  </si>
  <si>
    <t>Сумма баллов</t>
  </si>
  <si>
    <t>Сумма мест</t>
  </si>
  <si>
    <t>Место командное</t>
  </si>
  <si>
    <t>Норматив ЕВСК</t>
  </si>
  <si>
    <t>1980</t>
  </si>
  <si>
    <t>Ануфриев Александр Юрьевич</t>
  </si>
  <si>
    <t>1957</t>
  </si>
  <si>
    <t>Ануфриев Павел Александрович</t>
  </si>
  <si>
    <t>Место
 л/з общ.</t>
  </si>
  <si>
    <t>кубки, грамоты</t>
  </si>
  <si>
    <t>оплата судьям</t>
  </si>
  <si>
    <t>Скачков</t>
  </si>
  <si>
    <t>Вшивков</t>
  </si>
  <si>
    <t>Затраты, в т.ч.:</t>
  </si>
  <si>
    <t>В кассу ФРС КК</t>
  </si>
  <si>
    <t>Разряд
выполнен</t>
  </si>
  <si>
    <t>1988</t>
  </si>
  <si>
    <t>1986</t>
  </si>
  <si>
    <t>Фокин Денис Владимирович</t>
  </si>
  <si>
    <t>Гагарин Роман Генадьевич</t>
  </si>
  <si>
    <t>Примоленный Александр Викторович</t>
  </si>
  <si>
    <t>Сухих</t>
  </si>
  <si>
    <t>Жилин</t>
  </si>
  <si>
    <t>1984</t>
  </si>
  <si>
    <t xml:space="preserve">Дата проведения: 29.02.2020 г.
Место проведения: Красноярский край, г. Назарово, озеро Большое Разрезовское (Лукичевка).
</t>
  </si>
  <si>
    <t>1 р</t>
  </si>
  <si>
    <t>Почекутов Игорь Николаевич</t>
  </si>
  <si>
    <t>1974</t>
  </si>
  <si>
    <t>Васин Алексей Борисович</t>
  </si>
  <si>
    <t>1970</t>
  </si>
  <si>
    <t>3 р</t>
  </si>
  <si>
    <t>2 р</t>
  </si>
  <si>
    <t>Туров Владимир Владимирович</t>
  </si>
  <si>
    <t>Осокин Александр Владимирович</t>
  </si>
  <si>
    <t>1952</t>
  </si>
  <si>
    <t>Остриков Дмитрий Федорович</t>
  </si>
  <si>
    <t>пенсионер</t>
  </si>
  <si>
    <t>МС</t>
  </si>
  <si>
    <t>1947</t>
  </si>
  <si>
    <t>Сухих Владимир Дмитриевич</t>
  </si>
  <si>
    <t>Чижов Сергей Александрович</t>
  </si>
  <si>
    <t>Познанский Александр Анатольевич</t>
  </si>
  <si>
    <t>1964</t>
  </si>
  <si>
    <t>оплатил</t>
  </si>
  <si>
    <t>Швыров Максим Сергеевич</t>
  </si>
  <si>
    <t>Личный зачет</t>
  </si>
  <si>
    <t>Ленник Вячеслав Викторович</t>
  </si>
  <si>
    <t>1971</t>
  </si>
  <si>
    <t>Лаптева Ольга Анатольевна</t>
  </si>
  <si>
    <t>1982</t>
  </si>
  <si>
    <t>Савченко Анна Владимировна</t>
  </si>
  <si>
    <t>1992</t>
  </si>
  <si>
    <t>Зона: ________</t>
  </si>
  <si>
    <t>1</t>
  </si>
  <si>
    <t>Судья зоны:</t>
  </si>
  <si>
    <t>Главный секретарь, судья  "___" категории</t>
  </si>
  <si>
    <r>
      <t xml:space="preserve"> "</t>
    </r>
    <r>
      <rPr>
        <b/>
        <sz val="16"/>
        <color theme="1"/>
        <rFont val="Calibri"/>
        <family val="2"/>
        <charset val="204"/>
        <scheme val="minor"/>
      </rPr>
      <t>Центр-Юг</t>
    </r>
    <r>
      <rPr>
        <sz val="16"/>
        <color theme="1"/>
        <rFont val="Calibri"/>
        <family val="2"/>
        <charset val="204"/>
        <scheme val="minor"/>
      </rPr>
      <t>", 
ФРС КК, ФРС РХ,
Красноярск, Назарово, Черногорск</t>
    </r>
  </si>
  <si>
    <r>
      <t>"</t>
    </r>
    <r>
      <rPr>
        <b/>
        <sz val="16"/>
        <color theme="1"/>
        <rFont val="Calibri"/>
        <family val="2"/>
        <charset val="204"/>
        <scheme val="minor"/>
      </rPr>
      <t>Цунами</t>
    </r>
    <r>
      <rPr>
        <sz val="16"/>
        <color theme="1"/>
        <rFont val="Calibri"/>
        <family val="2"/>
        <charset val="204"/>
        <scheme val="minor"/>
      </rPr>
      <t>",
ФРС КК, 
Зеленогорск - Красноярск</t>
    </r>
  </si>
  <si>
    <r>
      <t xml:space="preserve"> "</t>
    </r>
    <r>
      <rPr>
        <b/>
        <sz val="16"/>
        <color theme="1"/>
        <rFont val="Calibri"/>
        <family val="2"/>
        <charset val="204"/>
        <scheme val="minor"/>
      </rPr>
      <t>Север</t>
    </r>
    <r>
      <rPr>
        <sz val="16"/>
        <color theme="1"/>
        <rFont val="Calibri"/>
        <family val="2"/>
        <charset val="204"/>
        <scheme val="minor"/>
      </rPr>
      <t>", 
ФРС КК, ФРС РХ,
Красноярск - Абакан</t>
    </r>
  </si>
  <si>
    <r>
      <t xml:space="preserve"> "</t>
    </r>
    <r>
      <rPr>
        <b/>
        <sz val="16"/>
        <color theme="1"/>
        <rFont val="Calibri"/>
        <family val="2"/>
        <charset val="204"/>
        <scheme val="minor"/>
      </rPr>
      <t>Титан</t>
    </r>
    <r>
      <rPr>
        <sz val="16"/>
        <color theme="1"/>
        <rFont val="Calibri"/>
        <family val="2"/>
        <charset val="204"/>
        <scheme val="minor"/>
      </rPr>
      <t>", 
ФРС КК,
Красноярск</t>
    </r>
  </si>
  <si>
    <r>
      <t xml:space="preserve"> "</t>
    </r>
    <r>
      <rPr>
        <b/>
        <sz val="16"/>
        <color theme="1"/>
        <rFont val="Calibri"/>
        <family val="2"/>
        <charset val="204"/>
        <scheme val="minor"/>
      </rPr>
      <t>Вектор успеха</t>
    </r>
    <r>
      <rPr>
        <sz val="16"/>
        <color theme="1"/>
        <rFont val="Calibri"/>
        <family val="2"/>
        <charset val="204"/>
        <scheme val="minor"/>
      </rPr>
      <t>", 
ФРС КК,
Красноярск, Железногорск, Назарово</t>
    </r>
  </si>
  <si>
    <r>
      <t xml:space="preserve"> "</t>
    </r>
    <r>
      <rPr>
        <b/>
        <sz val="16"/>
        <color theme="1"/>
        <rFont val="Calibri"/>
        <family val="2"/>
        <charset val="204"/>
        <scheme val="minor"/>
      </rPr>
      <t>Интер</t>
    </r>
    <r>
      <rPr>
        <sz val="16"/>
        <color theme="1"/>
        <rFont val="Calibri"/>
        <family val="2"/>
        <charset val="204"/>
        <scheme val="minor"/>
      </rPr>
      <t>", 
ФРС КК, 
с. Дрокино, Красноярск</t>
    </r>
  </si>
  <si>
    <r>
      <t>"</t>
    </r>
    <r>
      <rPr>
        <b/>
        <sz val="16"/>
        <color theme="1"/>
        <rFont val="Calibri"/>
        <family val="2"/>
        <charset val="204"/>
        <scheme val="minor"/>
      </rPr>
      <t>Сибиряки</t>
    </r>
    <r>
      <rPr>
        <sz val="16"/>
        <color theme="1"/>
        <rFont val="Calibri"/>
        <family val="2"/>
        <charset val="204"/>
        <scheme val="minor"/>
      </rPr>
      <t>",
Красноярск - Улан-Удэ</t>
    </r>
  </si>
  <si>
    <r>
      <t>"</t>
    </r>
    <r>
      <rPr>
        <b/>
        <sz val="16"/>
        <color theme="1"/>
        <rFont val="Calibri"/>
        <family val="2"/>
        <charset val="204"/>
        <scheme val="minor"/>
      </rPr>
      <t>Сибирские рыбачки</t>
    </r>
    <r>
      <rPr>
        <sz val="16"/>
        <color theme="1"/>
        <rFont val="Calibri"/>
        <family val="2"/>
        <charset val="204"/>
        <scheme val="minor"/>
      </rPr>
      <t>"
Красноярск - Ачинск</t>
    </r>
  </si>
  <si>
    <t>Город</t>
  </si>
  <si>
    <t>Красноярск</t>
  </si>
  <si>
    <t>Назарово</t>
  </si>
  <si>
    <t>Зеленогорск</t>
  </si>
  <si>
    <t>Ачинск</t>
  </si>
  <si>
    <t>Железногорск</t>
  </si>
  <si>
    <t>Черногорск, ФРС Республика Хакасия</t>
  </si>
  <si>
    <t>Абакан, ФРС Республика Хакасия</t>
  </si>
  <si>
    <t>Березовский р-н, с. Ермолаево</t>
  </si>
  <si>
    <t>Улан-Удэ, Республика Бурятия</t>
  </si>
  <si>
    <t>Емельяновский р-н, пгт. Емельяново</t>
  </si>
  <si>
    <t>Меньщиков Максим</t>
  </si>
  <si>
    <t xml:space="preserve">Почекутова Алла Сергеевна </t>
  </si>
  <si>
    <t>Год 
рожд.</t>
  </si>
  <si>
    <r>
      <t xml:space="preserve"> "</t>
    </r>
    <r>
      <rPr>
        <b/>
        <sz val="16"/>
        <color theme="1"/>
        <rFont val="Arial"/>
        <family val="2"/>
        <charset val="204"/>
      </rPr>
      <t>Титан</t>
    </r>
    <r>
      <rPr>
        <sz val="16"/>
        <color theme="1"/>
        <rFont val="Arial"/>
        <family val="2"/>
        <charset val="204"/>
      </rPr>
      <t xml:space="preserve">", ФРС КК, Красноярск </t>
    </r>
  </si>
  <si>
    <r>
      <t xml:space="preserve"> "</t>
    </r>
    <r>
      <rPr>
        <b/>
        <sz val="16"/>
        <color theme="1"/>
        <rFont val="Arial"/>
        <family val="2"/>
        <charset val="204"/>
      </rPr>
      <t>Центр-Юг</t>
    </r>
    <r>
      <rPr>
        <sz val="16"/>
        <color theme="1"/>
        <rFont val="Arial"/>
        <family val="2"/>
        <charset val="204"/>
      </rPr>
      <t>", ФРС КК, ФРС РХ, Красноярск, Назарово, Черногорск</t>
    </r>
  </si>
  <si>
    <r>
      <t>"</t>
    </r>
    <r>
      <rPr>
        <b/>
        <sz val="16"/>
        <color theme="1"/>
        <rFont val="Arial"/>
        <family val="2"/>
        <charset val="204"/>
      </rPr>
      <t>Цунами</t>
    </r>
    <r>
      <rPr>
        <sz val="16"/>
        <color theme="1"/>
        <rFont val="Arial"/>
        <family val="2"/>
        <charset val="204"/>
      </rPr>
      <t>", ФРС КК, Зеленогорск - Красноярск</t>
    </r>
  </si>
  <si>
    <r>
      <t xml:space="preserve"> "</t>
    </r>
    <r>
      <rPr>
        <b/>
        <sz val="16"/>
        <color theme="1"/>
        <rFont val="Arial"/>
        <family val="2"/>
        <charset val="204"/>
      </rPr>
      <t>Вектор успеха</t>
    </r>
    <r>
      <rPr>
        <sz val="16"/>
        <color theme="1"/>
        <rFont val="Arial"/>
        <family val="2"/>
        <charset val="204"/>
      </rPr>
      <t>", ФРС КК, Красноярск, Железногорск, Назарово</t>
    </r>
  </si>
  <si>
    <r>
      <t xml:space="preserve"> "</t>
    </r>
    <r>
      <rPr>
        <b/>
        <sz val="16"/>
        <color theme="1"/>
        <rFont val="Arial"/>
        <family val="2"/>
        <charset val="204"/>
      </rPr>
      <t>Интер</t>
    </r>
    <r>
      <rPr>
        <sz val="16"/>
        <color theme="1"/>
        <rFont val="Arial"/>
        <family val="2"/>
        <charset val="204"/>
      </rPr>
      <t>", ФРС КК, с. Дрокино, Красноярск</t>
    </r>
  </si>
  <si>
    <r>
      <t xml:space="preserve"> "</t>
    </r>
    <r>
      <rPr>
        <b/>
        <sz val="16"/>
        <color theme="1"/>
        <rFont val="Arial"/>
        <family val="2"/>
        <charset val="204"/>
      </rPr>
      <t>Север</t>
    </r>
    <r>
      <rPr>
        <sz val="16"/>
        <color theme="1"/>
        <rFont val="Arial"/>
        <family val="2"/>
        <charset val="204"/>
      </rPr>
      <t>",  ФРС КК, ФРС РХ, Красноярск - Абакан</t>
    </r>
  </si>
  <si>
    <r>
      <t>"</t>
    </r>
    <r>
      <rPr>
        <b/>
        <sz val="16"/>
        <color theme="1"/>
        <rFont val="Arial"/>
        <family val="2"/>
        <charset val="204"/>
      </rPr>
      <t>Сибиряки</t>
    </r>
    <r>
      <rPr>
        <sz val="16"/>
        <color theme="1"/>
        <rFont val="Arial"/>
        <family val="2"/>
        <charset val="204"/>
      </rPr>
      <t>", Красноярск - Улан-Удэ</t>
    </r>
  </si>
  <si>
    <r>
      <t>"</t>
    </r>
    <r>
      <rPr>
        <b/>
        <sz val="16"/>
        <color theme="1"/>
        <rFont val="Arial"/>
        <family val="2"/>
        <charset val="204"/>
      </rPr>
      <t>Сибирские рыбачки</t>
    </r>
    <r>
      <rPr>
        <sz val="16"/>
        <color theme="1"/>
        <rFont val="Arial"/>
        <family val="2"/>
        <charset val="204"/>
      </rPr>
      <t>" Красноярск - Ачинск</t>
    </r>
  </si>
  <si>
    <t>2 рп</t>
  </si>
  <si>
    <t>3 рп</t>
  </si>
  <si>
    <t>Кол-во очков в к/з</t>
  </si>
  <si>
    <t>Кол-во очков в л/з</t>
  </si>
  <si>
    <t>Главный судья соревнований,  спортивный судья 2 категории</t>
  </si>
  <si>
    <t>А.В. Назаров</t>
  </si>
  <si>
    <t>Главный секретарь соревнований, спортивный судья 2 категории</t>
  </si>
  <si>
    <t>П.В. Немытов</t>
  </si>
  <si>
    <r>
      <rPr>
        <b/>
        <sz val="16"/>
        <color theme="1"/>
        <rFont val="Arial"/>
        <family val="2"/>
        <charset val="204"/>
      </rPr>
      <t>Чемпионат г. Назарово по рыболовному спорту</t>
    </r>
    <r>
      <rPr>
        <sz val="14"/>
        <color theme="1"/>
        <rFont val="Arial"/>
        <family val="2"/>
        <charset val="204"/>
      </rPr>
      <t xml:space="preserve">
</t>
    </r>
    <r>
      <rPr>
        <sz val="16"/>
        <color theme="1"/>
        <rFont val="Arial"/>
        <family val="2"/>
        <charset val="204"/>
      </rPr>
      <t>в дисциплине «ловля на блесну со льда", (личный зачет: номер-код вида спортивной дисциплины 0920031811Л);
«ловля на блесну со льда - командные соревнования", номер-код вида спортивной дисциплины 0920101811Л)</t>
    </r>
  </si>
  <si>
    <r>
      <rPr>
        <b/>
        <sz val="20"/>
        <color theme="1"/>
        <rFont val="Arial"/>
        <family val="2"/>
        <charset val="204"/>
      </rPr>
      <t>Чемпионат г. Назарово по рыболовному спорту</t>
    </r>
    <r>
      <rPr>
        <sz val="18"/>
        <color theme="1"/>
        <rFont val="Arial"/>
        <family val="2"/>
        <charset val="204"/>
      </rPr>
      <t xml:space="preserve">
в дисциплине «ловля на блесну со льда", (личный зачет: номер-код вида спортивной дисциплины 0920031811Л)</t>
    </r>
  </si>
  <si>
    <t>Дата проведения: 29.02.2020 г.
Место проведения: Красноярский край, г. Назарово, озеро Большое Разрезовское (Лукичевка)</t>
  </si>
  <si>
    <r>
      <rPr>
        <b/>
        <sz val="22"/>
        <color theme="1"/>
        <rFont val="Arial"/>
        <family val="2"/>
        <charset val="204"/>
      </rPr>
      <t>Чемпионат г. Назарово по рыболовному спорту</t>
    </r>
    <r>
      <rPr>
        <sz val="16"/>
        <color theme="1"/>
        <rFont val="Arial"/>
        <family val="2"/>
        <charset val="204"/>
      </rPr>
      <t xml:space="preserve">
в дисциплине «ловля на блесну со льда – командные соревнования»,
(номер-код вида спортивной дисциплины 0920101811Л)
</t>
    </r>
    <r>
      <rPr>
        <b/>
        <sz val="24"/>
        <color theme="1"/>
        <rFont val="Arial"/>
        <family val="2"/>
        <charset val="204"/>
      </rPr>
      <t>командный зачет</t>
    </r>
  </si>
  <si>
    <r>
      <t xml:space="preserve"> "Титан</t>
    </r>
    <r>
      <rPr>
        <sz val="20"/>
        <color theme="1"/>
        <rFont val="Arial"/>
        <family val="2"/>
        <charset val="204"/>
      </rPr>
      <t xml:space="preserve">",
 ФРС КК, Красноярск </t>
    </r>
  </si>
  <si>
    <r>
      <t xml:space="preserve"> "Титан</t>
    </r>
    <r>
      <rPr>
        <sz val="20"/>
        <color theme="1"/>
        <rFont val="Arial"/>
        <family val="2"/>
        <charset val="204"/>
      </rPr>
      <t xml:space="preserve">", ФРС КК, Красноярск </t>
    </r>
  </si>
  <si>
    <r>
      <t>"Цунами</t>
    </r>
    <r>
      <rPr>
        <sz val="20"/>
        <color theme="1"/>
        <rFont val="Arial"/>
        <family val="2"/>
        <charset val="204"/>
      </rPr>
      <t>", 
ФРС КК, Зеленогорск - Красноярск</t>
    </r>
  </si>
  <si>
    <r>
      <t>"Цунами</t>
    </r>
    <r>
      <rPr>
        <sz val="20"/>
        <color theme="1"/>
        <rFont val="Arial"/>
        <family val="2"/>
        <charset val="204"/>
      </rPr>
      <t>", ФРС КК, Зеленогорск - Красноярск</t>
    </r>
  </si>
  <si>
    <r>
      <t xml:space="preserve"> "Центр-Юг</t>
    </r>
    <r>
      <rPr>
        <sz val="20"/>
        <color theme="1"/>
        <rFont val="Arial"/>
        <family val="2"/>
        <charset val="204"/>
      </rPr>
      <t>",
ФРС КК, ФРС РХ, Красноярск, Назарово, Черногорск</t>
    </r>
  </si>
  <si>
    <r>
      <t xml:space="preserve"> "Центр-Юг</t>
    </r>
    <r>
      <rPr>
        <sz val="20"/>
        <color theme="1"/>
        <rFont val="Arial"/>
        <family val="2"/>
        <charset val="204"/>
      </rPr>
      <t>", ФРС КК, ФРС РХ, Красноярск, Назарово, Черногорск</t>
    </r>
  </si>
  <si>
    <r>
      <t xml:space="preserve"> "Вектор успеха</t>
    </r>
    <r>
      <rPr>
        <sz val="20"/>
        <color theme="1"/>
        <rFont val="Arial"/>
        <family val="2"/>
        <charset val="204"/>
      </rPr>
      <t>", 
ФРС КК, Красноярск, Железногорск, Назарово</t>
    </r>
  </si>
  <si>
    <r>
      <t xml:space="preserve"> "Вектор успеха</t>
    </r>
    <r>
      <rPr>
        <sz val="20"/>
        <color theme="1"/>
        <rFont val="Arial"/>
        <family val="2"/>
        <charset val="204"/>
      </rPr>
      <t>", ФРС КК, Красноярск, Железногорск, Назарово</t>
    </r>
  </si>
  <si>
    <r>
      <t xml:space="preserve"> "Интер</t>
    </r>
    <r>
      <rPr>
        <sz val="20"/>
        <color theme="1"/>
        <rFont val="Arial"/>
        <family val="2"/>
        <charset val="204"/>
      </rPr>
      <t>", 
ФРС КК, с. Дрокино, Красноярск</t>
    </r>
  </si>
  <si>
    <r>
      <t xml:space="preserve"> "Интер</t>
    </r>
    <r>
      <rPr>
        <sz val="20"/>
        <color theme="1"/>
        <rFont val="Arial"/>
        <family val="2"/>
        <charset val="204"/>
      </rPr>
      <t>", ФРС КК, с. Дрокино, Красноярск</t>
    </r>
  </si>
  <si>
    <r>
      <t xml:space="preserve"> "Север</t>
    </r>
    <r>
      <rPr>
        <sz val="20"/>
        <color theme="1"/>
        <rFont val="Arial"/>
        <family val="2"/>
        <charset val="204"/>
      </rPr>
      <t>",  
ФРС КК, ФРС РХ, Красноярск - Абакан</t>
    </r>
  </si>
  <si>
    <r>
      <t xml:space="preserve"> "Север</t>
    </r>
    <r>
      <rPr>
        <sz val="20"/>
        <color theme="1"/>
        <rFont val="Arial"/>
        <family val="2"/>
        <charset val="204"/>
      </rPr>
      <t>",  ФРС КК, ФРС РХ, Красноярск - Абакан</t>
    </r>
  </si>
  <si>
    <r>
      <t>"Сибиряки</t>
    </r>
    <r>
      <rPr>
        <sz val="20"/>
        <color theme="1"/>
        <rFont val="Arial"/>
        <family val="2"/>
        <charset val="204"/>
      </rPr>
      <t>",
 Красноярск - Улан-Удэ</t>
    </r>
  </si>
  <si>
    <r>
      <t>"Сибиряки</t>
    </r>
    <r>
      <rPr>
        <sz val="20"/>
        <color theme="1"/>
        <rFont val="Arial"/>
        <family val="2"/>
        <charset val="204"/>
      </rPr>
      <t>", Красноярск - Улан-Удэ</t>
    </r>
  </si>
  <si>
    <r>
      <t>"Сибирские рыбачки</t>
    </r>
    <r>
      <rPr>
        <sz val="20"/>
        <color theme="1"/>
        <rFont val="Arial"/>
        <family val="2"/>
        <charset val="204"/>
      </rPr>
      <t>" 
Красноярск - Ачинск</t>
    </r>
  </si>
  <si>
    <r>
      <t>"Сибирские рыбачки</t>
    </r>
    <r>
      <rPr>
        <sz val="20"/>
        <color theme="1"/>
        <rFont val="Arial"/>
        <family val="2"/>
        <charset val="204"/>
      </rPr>
      <t>" Красноярск - Ачинск</t>
    </r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</si>
</sst>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sz val="16"/>
      <color theme="1"/>
      <name val="Arial"/>
      <family val="2"/>
      <charset val="204"/>
    </font>
    <font>
      <sz val="18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b/>
      <sz val="24"/>
      <color theme="1"/>
      <name val="Arial"/>
      <family val="2"/>
      <charset val="204"/>
    </font>
    <font>
      <b/>
      <sz val="24"/>
      <color theme="1"/>
      <name val="Calibri"/>
      <family val="2"/>
      <charset val="204"/>
      <scheme val="minor"/>
    </font>
    <font>
      <b/>
      <sz val="20"/>
      <color theme="1"/>
      <name val="Arial"/>
      <family val="2"/>
      <charset val="204"/>
    </font>
    <font>
      <b/>
      <sz val="22"/>
      <color theme="1"/>
      <name val="Arial"/>
      <family val="2"/>
      <charset val="204"/>
    </font>
    <font>
      <b/>
      <sz val="22"/>
      <color theme="1"/>
      <name val="Calibri"/>
      <family val="2"/>
      <charset val="204"/>
      <scheme val="minor"/>
    </font>
    <font>
      <sz val="20"/>
      <color theme="1"/>
      <name val="Arial"/>
      <family val="2"/>
      <charset val="204"/>
    </font>
    <font>
      <sz val="24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1" fontId="1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49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0" fillId="0" borderId="5" xfId="0" applyBorder="1"/>
    <xf numFmtId="11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 indent="1"/>
    </xf>
    <xf numFmtId="49" fontId="1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 indent="1"/>
    </xf>
    <xf numFmtId="1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/>
    <xf numFmtId="0" fontId="4" fillId="0" borderId="0" xfId="0" applyFont="1"/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horizontal="left" vertical="center" wrapText="1" indent="1"/>
    </xf>
    <xf numFmtId="49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/>
    <xf numFmtId="0" fontId="0" fillId="0" borderId="23" xfId="0" applyBorder="1"/>
    <xf numFmtId="0" fontId="11" fillId="0" borderId="0" xfId="0" applyFont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 indent="1"/>
    </xf>
    <xf numFmtId="49" fontId="11" fillId="0" borderId="18" xfId="0" applyNumberFormat="1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 inden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left" vertical="center" wrapText="1" indent="1"/>
    </xf>
    <xf numFmtId="49" fontId="11" fillId="0" borderId="20" xfId="0" applyNumberFormat="1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0" xfId="0" applyFont="1" applyAlignment="1"/>
    <xf numFmtId="0" fontId="0" fillId="0" borderId="0" xfId="0" applyAlignment="1">
      <alignment horizontal="left" vertical="center" wrapText="1" indent="1"/>
    </xf>
    <xf numFmtId="0" fontId="3" fillId="0" borderId="0" xfId="0" applyFont="1" applyAlignment="1">
      <alignment vertical="center"/>
    </xf>
    <xf numFmtId="1" fontId="11" fillId="0" borderId="0" xfId="0" applyNumberFormat="1" applyFont="1" applyBorder="1" applyAlignment="1">
      <alignment horizontal="right" vertical="center" indent="1"/>
    </xf>
    <xf numFmtId="1" fontId="11" fillId="0" borderId="0" xfId="0" applyNumberFormat="1" applyFont="1" applyAlignment="1">
      <alignment horizontal="right" vertical="center" indent="1"/>
    </xf>
    <xf numFmtId="0" fontId="0" fillId="0" borderId="0" xfId="0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1" fontId="12" fillId="0" borderId="18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/>
    <xf numFmtId="0" fontId="12" fillId="0" borderId="1" xfId="0" applyFont="1" applyBorder="1" applyAlignment="1">
      <alignment horizontal="left" vertical="center" wrapText="1" inden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right" vertical="center" indent="1"/>
    </xf>
    <xf numFmtId="0" fontId="12" fillId="0" borderId="20" xfId="0" applyFont="1" applyBorder="1" applyAlignment="1">
      <alignment horizontal="left" vertical="center" wrapText="1" indent="1"/>
    </xf>
    <xf numFmtId="49" fontId="12" fillId="0" borderId="20" xfId="0" applyNumberFormat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1" fontId="12" fillId="0" borderId="20" xfId="0" applyNumberFormat="1" applyFont="1" applyBorder="1" applyAlignment="1">
      <alignment horizontal="right" vertical="center" indent="1"/>
    </xf>
    <xf numFmtId="0" fontId="12" fillId="0" borderId="18" xfId="0" applyFont="1" applyBorder="1" applyAlignment="1">
      <alignment horizontal="left" vertical="center" wrapText="1" indent="1"/>
    </xf>
    <xf numFmtId="49" fontId="12" fillId="0" borderId="18" xfId="0" applyNumberFormat="1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" fontId="12" fillId="0" borderId="18" xfId="0" applyNumberFormat="1" applyFont="1" applyBorder="1" applyAlignment="1">
      <alignment horizontal="right" vertical="center" indent="1"/>
    </xf>
    <xf numFmtId="0" fontId="12" fillId="0" borderId="0" xfId="0" applyFont="1" applyFill="1" applyBorder="1" applyAlignment="1">
      <alignment horizontal="center" vertical="center"/>
    </xf>
    <xf numFmtId="11" fontId="12" fillId="0" borderId="0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1" fontId="14" fillId="0" borderId="18" xfId="0" applyNumberFormat="1" applyFont="1" applyBorder="1" applyAlignment="1">
      <alignment horizontal="center" vertical="center" wrapText="1"/>
    </xf>
    <xf numFmtId="1" fontId="14" fillId="0" borderId="20" xfId="0" applyNumberFormat="1" applyFont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/>
    <xf numFmtId="0" fontId="13" fillId="0" borderId="0" xfId="0" applyFont="1"/>
    <xf numFmtId="0" fontId="14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wrapText="1"/>
    </xf>
    <xf numFmtId="0" fontId="11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wrapText="1"/>
    </xf>
    <xf numFmtId="0" fontId="18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 inden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2" xfId="0" applyFont="1" applyBorder="1" applyAlignment="1">
      <alignment horizontal="left" vertical="center" wrapText="1" indent="1"/>
    </xf>
    <xf numFmtId="0" fontId="21" fillId="0" borderId="0" xfId="0" applyFont="1" applyAlignment="1">
      <alignment horizontal="center" vertical="center" wrapText="1"/>
    </xf>
    <xf numFmtId="0" fontId="17" fillId="0" borderId="12" xfId="0" applyFont="1" applyBorder="1" applyAlignment="1">
      <alignment horizontal="left" vertical="center" wrapText="1" indent="1"/>
    </xf>
    <xf numFmtId="0" fontId="20" fillId="0" borderId="12" xfId="0" applyFont="1" applyBorder="1" applyAlignment="1">
      <alignment horizontal="left" vertical="center" wrapText="1" indent="1"/>
    </xf>
    <xf numFmtId="0" fontId="20" fillId="0" borderId="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left" vertical="center" wrapText="1" indent="1"/>
    </xf>
    <xf numFmtId="49" fontId="20" fillId="0" borderId="18" xfId="0" applyNumberFormat="1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1" fontId="20" fillId="0" borderId="18" xfId="0" applyNumberFormat="1" applyFont="1" applyBorder="1" applyAlignment="1">
      <alignment horizontal="right" vertical="center" indent="1"/>
    </xf>
    <xf numFmtId="1" fontId="20" fillId="0" borderId="18" xfId="0" applyNumberFormat="1" applyFont="1" applyBorder="1" applyAlignment="1">
      <alignment horizontal="center" vertical="center" wrapText="1"/>
    </xf>
    <xf numFmtId="1" fontId="20" fillId="0" borderId="2" xfId="0" applyNumberFormat="1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 indent="1"/>
    </xf>
    <xf numFmtId="49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" fontId="20" fillId="0" borderId="1" xfId="0" applyNumberFormat="1" applyFont="1" applyBorder="1" applyAlignment="1">
      <alignment horizontal="right" vertical="center" indent="1"/>
    </xf>
    <xf numFmtId="1" fontId="20" fillId="0" borderId="1" xfId="0" applyNumberFormat="1" applyFont="1" applyBorder="1" applyAlignment="1">
      <alignment horizontal="center" vertical="center" wrapText="1"/>
    </xf>
    <xf numFmtId="1" fontId="20" fillId="0" borderId="4" xfId="0" applyNumberFormat="1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/>
    </xf>
    <xf numFmtId="0" fontId="17" fillId="0" borderId="14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left" vertical="center" wrapText="1" indent="1"/>
    </xf>
    <xf numFmtId="49" fontId="20" fillId="0" borderId="20" xfId="0" applyNumberFormat="1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1" fontId="20" fillId="0" borderId="20" xfId="0" applyNumberFormat="1" applyFont="1" applyBorder="1" applyAlignment="1">
      <alignment horizontal="right" vertical="center" indent="1"/>
    </xf>
    <xf numFmtId="1" fontId="20" fillId="0" borderId="20" xfId="0" applyNumberFormat="1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6" xfId="0" applyNumberFormat="1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/>
    </xf>
    <xf numFmtId="0" fontId="17" fillId="3" borderId="20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1" fontId="20" fillId="0" borderId="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3"/>
  <sheetViews>
    <sheetView zoomScale="55" zoomScaleNormal="55" workbookViewId="0">
      <selection activeCell="A3" sqref="A3:I3"/>
    </sheetView>
  </sheetViews>
  <sheetFormatPr defaultRowHeight="15"/>
  <cols>
    <col min="1" max="1" width="3.5703125" style="3" customWidth="1"/>
    <col min="2" max="2" width="35" style="3" customWidth="1"/>
    <col min="3" max="4" width="60.140625" style="4" customWidth="1"/>
    <col min="5" max="5" width="11.42578125" style="10" customWidth="1"/>
    <col min="6" max="6" width="8.85546875" style="3"/>
    <col min="7" max="7" width="17" style="3" customWidth="1"/>
    <col min="8" max="8" width="7.7109375" style="3" customWidth="1"/>
    <col min="9" max="9" width="16" customWidth="1"/>
    <col min="10" max="11" width="8.85546875" hidden="1" customWidth="1"/>
    <col min="12" max="12" width="39.28515625" customWidth="1"/>
  </cols>
  <sheetData>
    <row r="1" spans="1:12" ht="81" customHeight="1">
      <c r="A1" s="92" t="s">
        <v>118</v>
      </c>
      <c r="B1" s="92"/>
      <c r="C1" s="92"/>
      <c r="D1" s="92"/>
      <c r="E1" s="92"/>
      <c r="F1" s="92"/>
      <c r="G1" s="92"/>
      <c r="H1" s="92"/>
      <c r="I1" s="92"/>
    </row>
    <row r="2" spans="1:12" s="1" customFormat="1" ht="57" customHeight="1">
      <c r="A2" s="101" t="s">
        <v>120</v>
      </c>
      <c r="B2" s="101"/>
      <c r="C2" s="101"/>
      <c r="D2" s="101"/>
      <c r="E2" s="101"/>
      <c r="F2" s="101"/>
      <c r="G2" s="101"/>
      <c r="H2" s="101"/>
      <c r="I2" s="101"/>
    </row>
    <row r="3" spans="1:12" ht="24" thickBot="1">
      <c r="A3" s="102" t="s">
        <v>14</v>
      </c>
      <c r="B3" s="102"/>
      <c r="C3" s="103"/>
      <c r="D3" s="103"/>
      <c r="E3" s="103"/>
      <c r="F3" s="103"/>
      <c r="G3" s="103"/>
      <c r="H3" s="103"/>
      <c r="I3" s="103"/>
    </row>
    <row r="4" spans="1:12">
      <c r="A4" s="99" t="s">
        <v>3</v>
      </c>
      <c r="B4" s="99" t="s">
        <v>15</v>
      </c>
      <c r="C4" s="95" t="s">
        <v>0</v>
      </c>
      <c r="D4" s="95" t="s">
        <v>88</v>
      </c>
      <c r="E4" s="97" t="s">
        <v>4</v>
      </c>
      <c r="F4" s="97" t="s">
        <v>1</v>
      </c>
      <c r="G4" s="93" t="s">
        <v>5</v>
      </c>
      <c r="H4" s="93" t="s">
        <v>16</v>
      </c>
      <c r="I4" s="93"/>
      <c r="J4" s="107" t="s">
        <v>9</v>
      </c>
      <c r="K4" s="105"/>
    </row>
    <row r="5" spans="1:12" ht="25.9" customHeight="1" thickBot="1">
      <c r="A5" s="100"/>
      <c r="B5" s="100"/>
      <c r="C5" s="96"/>
      <c r="D5" s="96"/>
      <c r="E5" s="98"/>
      <c r="F5" s="98"/>
      <c r="G5" s="94"/>
      <c r="H5" s="94"/>
      <c r="I5" s="94"/>
      <c r="J5" s="108"/>
      <c r="K5" s="106"/>
    </row>
    <row r="6" spans="1:12" ht="39.950000000000003" customHeight="1" thickBot="1">
      <c r="A6" s="86">
        <v>1</v>
      </c>
      <c r="B6" s="89" t="s">
        <v>80</v>
      </c>
      <c r="C6" s="43" t="s">
        <v>59</v>
      </c>
      <c r="D6" s="43" t="s">
        <v>95</v>
      </c>
      <c r="E6" s="44" t="s">
        <v>47</v>
      </c>
      <c r="F6" s="45" t="s">
        <v>49</v>
      </c>
      <c r="G6" s="37"/>
      <c r="H6" s="37"/>
      <c r="I6" s="38"/>
      <c r="J6" s="33">
        <v>1</v>
      </c>
      <c r="K6" s="8"/>
      <c r="L6" s="32"/>
    </row>
    <row r="7" spans="1:12" ht="39.950000000000003" customHeight="1">
      <c r="A7" s="87">
        <v>-43</v>
      </c>
      <c r="B7" s="90"/>
      <c r="C7" s="39" t="s">
        <v>50</v>
      </c>
      <c r="D7" s="39" t="s">
        <v>90</v>
      </c>
      <c r="E7" s="40" t="s">
        <v>51</v>
      </c>
      <c r="F7" s="41" t="s">
        <v>49</v>
      </c>
      <c r="G7" s="41"/>
      <c r="H7" s="41"/>
      <c r="I7" s="42"/>
      <c r="J7" s="33">
        <v>1</v>
      </c>
      <c r="K7" s="8"/>
      <c r="L7" s="32"/>
    </row>
    <row r="8" spans="1:12" s="1" customFormat="1" ht="39.950000000000003" customHeight="1" thickBot="1">
      <c r="A8" s="88" t="e">
        <f>#REF!+1</f>
        <v>#REF!</v>
      </c>
      <c r="B8" s="91"/>
      <c r="C8" s="43" t="s">
        <v>52</v>
      </c>
      <c r="D8" s="43" t="s">
        <v>94</v>
      </c>
      <c r="E8" s="44" t="s">
        <v>53</v>
      </c>
      <c r="F8" s="45" t="s">
        <v>2</v>
      </c>
      <c r="G8" s="45"/>
      <c r="H8" s="45"/>
      <c r="I8" s="46"/>
      <c r="J8" s="33">
        <v>1</v>
      </c>
      <c r="K8" s="8"/>
      <c r="L8" s="32"/>
    </row>
    <row r="9" spans="1:12" s="1" customFormat="1" ht="39.950000000000003" customHeight="1" thickBot="1">
      <c r="A9" s="86">
        <v>2</v>
      </c>
      <c r="B9" s="89" t="s">
        <v>81</v>
      </c>
      <c r="C9" s="35" t="s">
        <v>31</v>
      </c>
      <c r="D9" s="35" t="s">
        <v>91</v>
      </c>
      <c r="E9" s="36" t="s">
        <v>28</v>
      </c>
      <c r="F9" s="37" t="s">
        <v>2</v>
      </c>
      <c r="G9" s="37"/>
      <c r="H9" s="37"/>
      <c r="I9" s="38"/>
      <c r="J9" s="8"/>
      <c r="K9" s="8"/>
    </row>
    <row r="10" spans="1:12" ht="39.950000000000003" customHeight="1" thickBot="1">
      <c r="A10" s="87">
        <v>-143</v>
      </c>
      <c r="B10" s="90"/>
      <c r="C10" s="39" t="s">
        <v>29</v>
      </c>
      <c r="D10" s="35" t="s">
        <v>91</v>
      </c>
      <c r="E10" s="40" t="s">
        <v>30</v>
      </c>
      <c r="F10" s="41">
        <v>1</v>
      </c>
      <c r="G10" s="41"/>
      <c r="H10" s="41"/>
      <c r="I10" s="42"/>
      <c r="J10" s="8">
        <v>1</v>
      </c>
      <c r="K10" s="8"/>
    </row>
    <row r="11" spans="1:12" s="1" customFormat="1" ht="39.950000000000003" customHeight="1" thickBot="1">
      <c r="A11" s="88" t="e">
        <f>#REF!+1</f>
        <v>#REF!</v>
      </c>
      <c r="B11" s="91"/>
      <c r="C11" s="43" t="s">
        <v>43</v>
      </c>
      <c r="D11" s="35" t="s">
        <v>89</v>
      </c>
      <c r="E11" s="44" t="s">
        <v>17</v>
      </c>
      <c r="F11" s="45" t="s">
        <v>54</v>
      </c>
      <c r="G11" s="45"/>
      <c r="H11" s="45"/>
      <c r="I11" s="46"/>
      <c r="J11" s="8"/>
      <c r="K11" s="8"/>
    </row>
    <row r="12" spans="1:12" s="1" customFormat="1" ht="39.950000000000003" customHeight="1" thickBot="1">
      <c r="A12" s="86">
        <v>3</v>
      </c>
      <c r="B12" s="89" t="s">
        <v>82</v>
      </c>
      <c r="C12" s="35" t="s">
        <v>7</v>
      </c>
      <c r="D12" s="35" t="s">
        <v>89</v>
      </c>
      <c r="E12" s="36">
        <v>1965</v>
      </c>
      <c r="F12" s="37" t="s">
        <v>55</v>
      </c>
      <c r="G12" s="37"/>
      <c r="H12" s="37"/>
      <c r="I12" s="38"/>
      <c r="J12" s="8">
        <v>1</v>
      </c>
      <c r="K12" s="8"/>
    </row>
    <row r="13" spans="1:12" ht="39.950000000000003" customHeight="1">
      <c r="A13" s="87">
        <v>-1</v>
      </c>
      <c r="B13" s="90"/>
      <c r="C13" s="39" t="s">
        <v>56</v>
      </c>
      <c r="D13" s="35" t="s">
        <v>89</v>
      </c>
      <c r="E13" s="40">
        <v>1957</v>
      </c>
      <c r="F13" s="41" t="s">
        <v>54</v>
      </c>
      <c r="G13" s="41" t="s">
        <v>60</v>
      </c>
      <c r="H13" s="41"/>
      <c r="I13" s="42"/>
      <c r="J13" s="8"/>
      <c r="K13" s="8"/>
    </row>
    <row r="14" spans="1:12" s="1" customFormat="1" ht="39.950000000000003" customHeight="1" thickBot="1">
      <c r="A14" s="88">
        <f>A27+1</f>
        <v>9</v>
      </c>
      <c r="B14" s="91"/>
      <c r="C14" s="39" t="s">
        <v>70</v>
      </c>
      <c r="D14" s="39" t="s">
        <v>98</v>
      </c>
      <c r="E14" s="40" t="s">
        <v>71</v>
      </c>
      <c r="F14" s="41" t="s">
        <v>54</v>
      </c>
      <c r="G14" s="45"/>
      <c r="H14" s="45"/>
      <c r="I14" s="46"/>
      <c r="J14" s="8"/>
      <c r="K14" s="8"/>
    </row>
    <row r="15" spans="1:12" ht="39.950000000000003" customHeight="1" thickBot="1">
      <c r="A15" s="86">
        <v>4</v>
      </c>
      <c r="B15" s="89" t="s">
        <v>83</v>
      </c>
      <c r="C15" s="35" t="s">
        <v>11</v>
      </c>
      <c r="D15" s="35" t="s">
        <v>89</v>
      </c>
      <c r="E15" s="36" t="s">
        <v>51</v>
      </c>
      <c r="F15" s="37" t="s">
        <v>61</v>
      </c>
      <c r="G15" s="37"/>
      <c r="H15" s="37"/>
      <c r="I15" s="38"/>
      <c r="J15" s="12">
        <v>1</v>
      </c>
      <c r="K15" s="8"/>
    </row>
    <row r="16" spans="1:12" ht="39.950000000000003" customHeight="1" thickBot="1">
      <c r="A16" s="87">
        <v>1</v>
      </c>
      <c r="B16" s="90"/>
      <c r="C16" s="39" t="s">
        <v>42</v>
      </c>
      <c r="D16" s="35" t="s">
        <v>89</v>
      </c>
      <c r="E16" s="40" t="s">
        <v>41</v>
      </c>
      <c r="F16" s="41" t="s">
        <v>55</v>
      </c>
      <c r="G16" s="41"/>
      <c r="H16" s="41"/>
      <c r="I16" s="42"/>
      <c r="J16" s="8">
        <v>1</v>
      </c>
      <c r="K16" s="8"/>
    </row>
    <row r="17" spans="1:11" s="1" customFormat="1" ht="39.950000000000003" customHeight="1" thickBot="1">
      <c r="A17" s="88">
        <f>A9+1</f>
        <v>3</v>
      </c>
      <c r="B17" s="91"/>
      <c r="C17" s="43" t="s">
        <v>12</v>
      </c>
      <c r="D17" s="35" t="s">
        <v>89</v>
      </c>
      <c r="E17" s="44">
        <v>1972</v>
      </c>
      <c r="F17" s="45" t="s">
        <v>2</v>
      </c>
      <c r="G17" s="45"/>
      <c r="H17" s="45"/>
      <c r="I17" s="46"/>
      <c r="J17" s="8"/>
      <c r="K17" s="8"/>
    </row>
    <row r="18" spans="1:11" ht="39.950000000000003" customHeight="1">
      <c r="A18" s="86">
        <v>5</v>
      </c>
      <c r="B18" s="89" t="s">
        <v>84</v>
      </c>
      <c r="C18" s="35" t="s">
        <v>63</v>
      </c>
      <c r="D18" s="35" t="s">
        <v>89</v>
      </c>
      <c r="E18" s="36" t="s">
        <v>62</v>
      </c>
      <c r="F18" s="37" t="s">
        <v>54</v>
      </c>
      <c r="G18" s="37" t="s">
        <v>60</v>
      </c>
      <c r="H18" s="37"/>
      <c r="I18" s="38"/>
      <c r="J18" s="8">
        <v>1</v>
      </c>
      <c r="K18" s="8"/>
    </row>
    <row r="19" spans="1:11" ht="39.950000000000003" customHeight="1">
      <c r="A19" s="87">
        <v>1</v>
      </c>
      <c r="B19" s="90"/>
      <c r="C19" s="39" t="s">
        <v>44</v>
      </c>
      <c r="D19" s="39" t="s">
        <v>93</v>
      </c>
      <c r="E19" s="40" t="s">
        <v>13</v>
      </c>
      <c r="F19" s="41" t="s">
        <v>6</v>
      </c>
      <c r="G19" s="41"/>
      <c r="H19" s="41"/>
      <c r="I19" s="42"/>
      <c r="J19" s="12">
        <v>1</v>
      </c>
      <c r="K19" s="12"/>
    </row>
    <row r="20" spans="1:11" s="1" customFormat="1" ht="39.950000000000003" customHeight="1" thickBot="1">
      <c r="A20" s="88" t="e">
        <f>#REF!+1</f>
        <v>#REF!</v>
      </c>
      <c r="B20" s="91"/>
      <c r="C20" s="43" t="s">
        <v>64</v>
      </c>
      <c r="D20" s="43" t="s">
        <v>90</v>
      </c>
      <c r="E20" s="44" t="s">
        <v>41</v>
      </c>
      <c r="F20" s="45" t="s">
        <v>6</v>
      </c>
      <c r="G20" s="45"/>
      <c r="H20" s="45"/>
      <c r="I20" s="46"/>
      <c r="J20" s="8"/>
      <c r="K20" s="8"/>
    </row>
    <row r="21" spans="1:11" s="1" customFormat="1" ht="39.950000000000003" customHeight="1">
      <c r="A21" s="86">
        <v>6</v>
      </c>
      <c r="B21" s="89" t="s">
        <v>85</v>
      </c>
      <c r="C21" s="35" t="s">
        <v>8</v>
      </c>
      <c r="D21" s="35" t="s">
        <v>89</v>
      </c>
      <c r="E21" s="36">
        <v>1957</v>
      </c>
      <c r="F21" s="37" t="s">
        <v>54</v>
      </c>
      <c r="G21" s="37" t="s">
        <v>60</v>
      </c>
      <c r="H21" s="37"/>
      <c r="I21" s="38"/>
      <c r="J21" s="8">
        <v>1</v>
      </c>
      <c r="K21" s="8"/>
    </row>
    <row r="22" spans="1:11" s="1" customFormat="1" ht="39.950000000000003" customHeight="1">
      <c r="A22" s="87">
        <v>-1</v>
      </c>
      <c r="B22" s="90"/>
      <c r="C22" s="39" t="s">
        <v>10</v>
      </c>
      <c r="D22" s="39" t="s">
        <v>96</v>
      </c>
      <c r="E22" s="40">
        <v>1954</v>
      </c>
      <c r="F22" s="41" t="s">
        <v>54</v>
      </c>
      <c r="G22" s="41" t="s">
        <v>60</v>
      </c>
      <c r="H22" s="41"/>
      <c r="I22" s="42"/>
      <c r="J22" s="8"/>
      <c r="K22" s="8"/>
    </row>
    <row r="23" spans="1:11" s="1" customFormat="1" ht="39.950000000000003" customHeight="1" thickBot="1">
      <c r="A23" s="88">
        <f>A30+1</f>
        <v>1</v>
      </c>
      <c r="B23" s="91"/>
      <c r="C23" s="43" t="s">
        <v>57</v>
      </c>
      <c r="D23" s="43" t="s">
        <v>89</v>
      </c>
      <c r="E23" s="44" t="s">
        <v>58</v>
      </c>
      <c r="F23" s="45" t="s">
        <v>6</v>
      </c>
      <c r="G23" s="45"/>
      <c r="H23" s="45"/>
      <c r="I23" s="46"/>
      <c r="J23" s="8"/>
      <c r="K23" s="8"/>
    </row>
    <row r="24" spans="1:11" ht="39.950000000000003" customHeight="1">
      <c r="A24" s="86">
        <v>7</v>
      </c>
      <c r="B24" s="89" t="s">
        <v>86</v>
      </c>
      <c r="C24" s="35" t="s">
        <v>99</v>
      </c>
      <c r="D24" s="35" t="s">
        <v>90</v>
      </c>
      <c r="E24" s="36" t="s">
        <v>40</v>
      </c>
      <c r="F24" s="37" t="s">
        <v>6</v>
      </c>
      <c r="G24" s="37"/>
      <c r="H24" s="37"/>
      <c r="I24" s="38"/>
    </row>
    <row r="25" spans="1:11" ht="39.950000000000003" customHeight="1">
      <c r="A25" s="87"/>
      <c r="B25" s="90"/>
      <c r="C25" s="39" t="s">
        <v>65</v>
      </c>
      <c r="D25" s="39" t="s">
        <v>97</v>
      </c>
      <c r="E25" s="40" t="s">
        <v>66</v>
      </c>
      <c r="F25" s="41" t="s">
        <v>2</v>
      </c>
      <c r="G25" s="41" t="s">
        <v>67</v>
      </c>
      <c r="H25" s="41"/>
      <c r="I25" s="42"/>
    </row>
    <row r="26" spans="1:11" s="1" customFormat="1" ht="39.950000000000003" customHeight="1" thickBot="1">
      <c r="A26" s="88"/>
      <c r="B26" s="91"/>
      <c r="C26" s="43" t="s">
        <v>68</v>
      </c>
      <c r="D26" s="43" t="s">
        <v>92</v>
      </c>
      <c r="E26" s="44" t="s">
        <v>41</v>
      </c>
      <c r="F26" s="45" t="s">
        <v>6</v>
      </c>
      <c r="G26" s="45"/>
      <c r="H26" s="45"/>
      <c r="I26" s="46"/>
    </row>
    <row r="27" spans="1:11" s="1" customFormat="1" ht="39.950000000000003" customHeight="1">
      <c r="A27" s="86">
        <v>8</v>
      </c>
      <c r="B27" s="89" t="s">
        <v>87</v>
      </c>
      <c r="C27" s="35" t="s">
        <v>72</v>
      </c>
      <c r="D27" s="35" t="s">
        <v>89</v>
      </c>
      <c r="E27" s="36" t="s">
        <v>73</v>
      </c>
      <c r="F27" s="37" t="s">
        <v>6</v>
      </c>
      <c r="G27" s="37"/>
      <c r="H27" s="37"/>
      <c r="I27" s="38"/>
      <c r="J27" s="8"/>
      <c r="K27" s="8"/>
    </row>
    <row r="28" spans="1:11" s="1" customFormat="1" ht="39.950000000000003" customHeight="1" thickBot="1">
      <c r="A28" s="87"/>
      <c r="B28" s="90"/>
      <c r="C28" s="39" t="s">
        <v>74</v>
      </c>
      <c r="D28" s="43" t="s">
        <v>92</v>
      </c>
      <c r="E28" s="40" t="s">
        <v>75</v>
      </c>
      <c r="F28" s="41" t="s">
        <v>6</v>
      </c>
      <c r="G28" s="41"/>
      <c r="H28" s="41"/>
      <c r="I28" s="42"/>
      <c r="J28" s="8"/>
      <c r="K28" s="8"/>
    </row>
    <row r="29" spans="1:11" s="1" customFormat="1" ht="39.950000000000003" customHeight="1" thickBot="1">
      <c r="A29" s="88"/>
      <c r="B29" s="91"/>
      <c r="C29" s="39" t="s">
        <v>100</v>
      </c>
      <c r="D29" s="39" t="s">
        <v>90</v>
      </c>
      <c r="E29" s="40" t="s">
        <v>28</v>
      </c>
      <c r="F29" s="41" t="s">
        <v>6</v>
      </c>
      <c r="G29" s="45"/>
      <c r="H29" s="45"/>
      <c r="I29" s="46"/>
      <c r="J29" s="8"/>
      <c r="K29" s="8"/>
    </row>
    <row r="30" spans="1:11" s="1" customFormat="1" ht="19.899999999999999" customHeight="1">
      <c r="A30" s="19"/>
      <c r="B30" s="23"/>
      <c r="C30" s="29"/>
      <c r="D30" s="29"/>
      <c r="E30" s="30"/>
      <c r="F30" s="23"/>
      <c r="G30" s="23"/>
      <c r="H30" s="14"/>
      <c r="I30" s="14"/>
    </row>
    <row r="31" spans="1:11" s="1" customFormat="1" ht="19.899999999999999" hidden="1" customHeight="1">
      <c r="A31" s="19"/>
      <c r="B31" s="23"/>
      <c r="C31" s="29"/>
      <c r="D31" s="29"/>
      <c r="E31" s="30"/>
      <c r="F31" s="23"/>
      <c r="G31" s="23"/>
      <c r="H31" s="14"/>
      <c r="I31" s="14"/>
    </row>
    <row r="32" spans="1:11" hidden="1">
      <c r="G32" s="6">
        <f>SUM(G18:G29)</f>
        <v>0</v>
      </c>
    </row>
    <row r="33" spans="2:7" hidden="1"/>
    <row r="34" spans="2:7" hidden="1">
      <c r="C34" s="4" t="s">
        <v>37</v>
      </c>
      <c r="D34" s="4" t="s">
        <v>37</v>
      </c>
      <c r="G34" s="6">
        <f>SUM(G35:G40)</f>
        <v>6178</v>
      </c>
    </row>
    <row r="35" spans="2:7" hidden="1">
      <c r="C35" s="4" t="s">
        <v>33</v>
      </c>
      <c r="D35" s="4" t="s">
        <v>33</v>
      </c>
      <c r="G35" s="3">
        <v>2678</v>
      </c>
    </row>
    <row r="36" spans="2:7" hidden="1">
      <c r="C36" s="4" t="s">
        <v>34</v>
      </c>
      <c r="D36" s="4" t="s">
        <v>34</v>
      </c>
    </row>
    <row r="37" spans="2:7" hidden="1">
      <c r="E37" s="10" t="s">
        <v>45</v>
      </c>
      <c r="G37" s="3">
        <v>1000</v>
      </c>
    </row>
    <row r="38" spans="2:7" hidden="1">
      <c r="E38" s="10" t="s">
        <v>35</v>
      </c>
      <c r="G38" s="3">
        <v>1000</v>
      </c>
    </row>
    <row r="39" spans="2:7" hidden="1">
      <c r="E39" s="10" t="s">
        <v>36</v>
      </c>
      <c r="G39" s="3">
        <v>1000</v>
      </c>
    </row>
    <row r="40" spans="2:7" hidden="1">
      <c r="E40" s="10" t="s">
        <v>46</v>
      </c>
      <c r="G40" s="3">
        <v>500</v>
      </c>
    </row>
    <row r="41" spans="2:7" hidden="1"/>
    <row r="42" spans="2:7" hidden="1">
      <c r="C42" s="4" t="s">
        <v>38</v>
      </c>
      <c r="D42" s="4" t="s">
        <v>38</v>
      </c>
      <c r="G42" s="3">
        <f>G32-G34</f>
        <v>-6178</v>
      </c>
    </row>
    <row r="43" spans="2:7" ht="27" customHeight="1">
      <c r="B43" s="104" t="s">
        <v>79</v>
      </c>
      <c r="C43" s="104"/>
      <c r="D43" s="34"/>
    </row>
  </sheetData>
  <sortState ref="A5:K23">
    <sortCondition ref="C5:C23"/>
  </sortState>
  <mergeCells count="31">
    <mergeCell ref="B43:C43"/>
    <mergeCell ref="A18:A20"/>
    <mergeCell ref="A15:A17"/>
    <mergeCell ref="K4:K5"/>
    <mergeCell ref="J4:J5"/>
    <mergeCell ref="H4:H5"/>
    <mergeCell ref="F4:F5"/>
    <mergeCell ref="B18:B20"/>
    <mergeCell ref="A6:A8"/>
    <mergeCell ref="B6:B8"/>
    <mergeCell ref="B12:B14"/>
    <mergeCell ref="A12:A14"/>
    <mergeCell ref="B15:B17"/>
    <mergeCell ref="B24:B26"/>
    <mergeCell ref="A9:A11"/>
    <mergeCell ref="A27:A29"/>
    <mergeCell ref="A1:I1"/>
    <mergeCell ref="I4:I5"/>
    <mergeCell ref="C4:C5"/>
    <mergeCell ref="E4:E5"/>
    <mergeCell ref="A4:A5"/>
    <mergeCell ref="A2:I2"/>
    <mergeCell ref="A3:I3"/>
    <mergeCell ref="B4:B5"/>
    <mergeCell ref="G4:G5"/>
    <mergeCell ref="D4:D5"/>
    <mergeCell ref="A24:A26"/>
    <mergeCell ref="B9:B11"/>
    <mergeCell ref="B27:B29"/>
    <mergeCell ref="A21:A23"/>
    <mergeCell ref="B21:B23"/>
  </mergeCells>
  <printOptions horizontalCentered="1"/>
  <pageMargins left="0.70866141732283472" right="0.31496062992125984" top="0.43307086614173229" bottom="0.23622047244094491" header="0.11811023622047245" footer="0.11811023622047245"/>
  <pageSetup paperSize="9"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4"/>
  <sheetViews>
    <sheetView tabSelected="1" zoomScale="70" zoomScaleNormal="70" workbookViewId="0">
      <selection activeCell="I6" sqref="I6"/>
    </sheetView>
  </sheetViews>
  <sheetFormatPr defaultRowHeight="15"/>
  <cols>
    <col min="1" max="2" width="8.5703125" style="3" customWidth="1"/>
    <col min="3" max="3" width="28.28515625" style="3" customWidth="1"/>
    <col min="4" max="4" width="53" style="4" customWidth="1"/>
    <col min="5" max="5" width="21.28515625" style="10" customWidth="1"/>
    <col min="6" max="6" width="30.85546875" style="1" customWidth="1"/>
  </cols>
  <sheetData>
    <row r="1" spans="1:15" s="1" customFormat="1" ht="34.9" customHeight="1">
      <c r="A1" s="109" t="s">
        <v>18</v>
      </c>
      <c r="B1" s="109"/>
      <c r="C1" s="109"/>
      <c r="D1" s="109"/>
      <c r="E1" s="109"/>
      <c r="F1" s="109"/>
    </row>
    <row r="2" spans="1:15" ht="134.25" customHeight="1">
      <c r="A2" s="109" t="str">
        <f>Регистрация!A1</f>
        <v>Чемпионат г. Назарово по рыболовному спорту
в дисциплине «ловля на блесну со льда", (личный зачет: номер-код вида спортивной дисциплины 0920031811Л);
«ловля на блесну со льда - командные соревнования", номер-код вида спортивной дисциплины 0920101811Л)</v>
      </c>
      <c r="B2" s="109"/>
      <c r="C2" s="109"/>
      <c r="D2" s="109"/>
      <c r="E2" s="109"/>
      <c r="F2" s="109"/>
      <c r="J2" s="109"/>
      <c r="K2" s="109"/>
      <c r="L2" s="109"/>
      <c r="M2" s="109"/>
      <c r="N2" s="109"/>
      <c r="O2" s="109"/>
    </row>
    <row r="3" spans="1:15" ht="48.75" customHeight="1">
      <c r="A3" s="110" t="str">
        <f>Регистрация!A2</f>
        <v>Дата проведения: 29.02.2020 г.
Место проведения: Красноярский край, г. Назарово, озеро Большое Разрезовское (Лукичевка)</v>
      </c>
      <c r="B3" s="110"/>
      <c r="C3" s="110"/>
      <c r="D3" s="110"/>
      <c r="E3" s="110"/>
      <c r="F3" s="110"/>
    </row>
    <row r="4" spans="1:15" ht="63.75" customHeight="1" thickBot="1">
      <c r="A4" s="1"/>
      <c r="B4" s="119" t="s">
        <v>76</v>
      </c>
      <c r="C4" s="119"/>
      <c r="D4" s="120"/>
      <c r="E4" s="120"/>
      <c r="F4" s="120"/>
    </row>
    <row r="5" spans="1:15" ht="14.45" customHeight="1">
      <c r="A5" s="113" t="s">
        <v>3</v>
      </c>
      <c r="B5" s="113" t="s">
        <v>21</v>
      </c>
      <c r="C5" s="113" t="s">
        <v>15</v>
      </c>
      <c r="D5" s="86" t="s">
        <v>0</v>
      </c>
      <c r="E5" s="111" t="s">
        <v>19</v>
      </c>
      <c r="F5" s="89" t="s">
        <v>20</v>
      </c>
    </row>
    <row r="6" spans="1:15" ht="15.75" thickBot="1">
      <c r="A6" s="114"/>
      <c r="B6" s="114"/>
      <c r="C6" s="114"/>
      <c r="D6" s="88"/>
      <c r="E6" s="112"/>
      <c r="F6" s="91"/>
    </row>
    <row r="7" spans="1:15" ht="39.950000000000003" customHeight="1">
      <c r="A7" s="22" t="s">
        <v>77</v>
      </c>
      <c r="B7" s="9"/>
      <c r="C7" s="116"/>
      <c r="D7" s="20"/>
      <c r="E7" s="22"/>
      <c r="F7" s="2"/>
    </row>
    <row r="8" spans="1:15" ht="39.950000000000003" customHeight="1">
      <c r="A8" s="22">
        <f>A7+1</f>
        <v>2</v>
      </c>
      <c r="B8" s="9"/>
      <c r="C8" s="117"/>
      <c r="D8" s="21"/>
      <c r="E8" s="22"/>
      <c r="F8" s="13"/>
    </row>
    <row r="9" spans="1:15" ht="39.950000000000003" customHeight="1" thickBot="1">
      <c r="A9" s="22">
        <f t="shared" ref="A9:A21" si="0">A8+1</f>
        <v>3</v>
      </c>
      <c r="B9" s="9"/>
      <c r="C9" s="118"/>
      <c r="D9" s="20"/>
      <c r="E9" s="22"/>
      <c r="F9" s="2"/>
    </row>
    <row r="10" spans="1:15" ht="39.950000000000003" customHeight="1">
      <c r="A10" s="22">
        <f t="shared" si="0"/>
        <v>4</v>
      </c>
      <c r="B10" s="9"/>
      <c r="C10" s="116"/>
      <c r="D10" s="20"/>
      <c r="E10" s="22"/>
      <c r="F10" s="7"/>
    </row>
    <row r="11" spans="1:15" ht="39.950000000000003" customHeight="1">
      <c r="A11" s="22">
        <f t="shared" si="0"/>
        <v>5</v>
      </c>
      <c r="B11" s="9"/>
      <c r="C11" s="117"/>
      <c r="D11" s="20"/>
      <c r="E11" s="22"/>
      <c r="F11" s="2"/>
    </row>
    <row r="12" spans="1:15" ht="39.950000000000003" customHeight="1" thickBot="1">
      <c r="A12" s="22">
        <f t="shared" si="0"/>
        <v>6</v>
      </c>
      <c r="B12" s="9"/>
      <c r="C12" s="118"/>
      <c r="D12" s="20"/>
      <c r="E12" s="22"/>
      <c r="F12" s="2"/>
    </row>
    <row r="13" spans="1:15" ht="39.950000000000003" customHeight="1">
      <c r="A13" s="22">
        <f t="shared" si="0"/>
        <v>7</v>
      </c>
      <c r="B13" s="9"/>
      <c r="C13" s="116"/>
      <c r="D13" s="20"/>
      <c r="E13" s="22"/>
      <c r="F13" s="7"/>
    </row>
    <row r="14" spans="1:15" ht="39.950000000000003" customHeight="1">
      <c r="A14" s="22">
        <f t="shared" si="0"/>
        <v>8</v>
      </c>
      <c r="B14" s="9"/>
      <c r="C14" s="117"/>
      <c r="D14" s="20"/>
      <c r="E14" s="22"/>
      <c r="F14" s="2"/>
    </row>
    <row r="15" spans="1:15" ht="39.950000000000003" customHeight="1" thickBot="1">
      <c r="A15" s="22">
        <f t="shared" si="0"/>
        <v>9</v>
      </c>
      <c r="B15" s="9"/>
      <c r="C15" s="118"/>
      <c r="D15" s="20"/>
      <c r="E15" s="22"/>
      <c r="F15" s="2"/>
    </row>
    <row r="16" spans="1:15" ht="39.950000000000003" customHeight="1">
      <c r="A16" s="22">
        <f t="shared" si="0"/>
        <v>10</v>
      </c>
      <c r="B16" s="9"/>
      <c r="C16" s="116"/>
      <c r="D16" s="20"/>
      <c r="E16" s="22"/>
      <c r="F16" s="7"/>
    </row>
    <row r="17" spans="1:6" ht="39.950000000000003" customHeight="1">
      <c r="A17" s="22">
        <f t="shared" si="0"/>
        <v>11</v>
      </c>
      <c r="B17" s="9"/>
      <c r="C17" s="117"/>
      <c r="D17" s="20"/>
      <c r="E17" s="22"/>
      <c r="F17" s="2"/>
    </row>
    <row r="18" spans="1:6" ht="39.950000000000003" customHeight="1" thickBot="1">
      <c r="A18" s="22">
        <f t="shared" si="0"/>
        <v>12</v>
      </c>
      <c r="B18" s="9"/>
      <c r="C18" s="118"/>
      <c r="D18" s="20"/>
      <c r="E18" s="22"/>
      <c r="F18" s="7"/>
    </row>
    <row r="19" spans="1:6" ht="39.950000000000003" customHeight="1">
      <c r="A19" s="22">
        <f t="shared" si="0"/>
        <v>13</v>
      </c>
      <c r="B19" s="9"/>
      <c r="C19" s="116"/>
      <c r="D19" s="20"/>
      <c r="E19" s="22"/>
      <c r="F19" s="2"/>
    </row>
    <row r="20" spans="1:6" ht="39.950000000000003" customHeight="1">
      <c r="A20" s="22">
        <f t="shared" si="0"/>
        <v>14</v>
      </c>
      <c r="B20" s="9"/>
      <c r="C20" s="117"/>
      <c r="D20" s="20"/>
      <c r="E20" s="22"/>
      <c r="F20" s="2"/>
    </row>
    <row r="21" spans="1:6" ht="39.950000000000003" customHeight="1">
      <c r="A21" s="22">
        <f t="shared" si="0"/>
        <v>15</v>
      </c>
      <c r="B21" s="9"/>
      <c r="C21" s="118"/>
      <c r="D21" s="20"/>
      <c r="E21" s="22"/>
      <c r="F21" s="2"/>
    </row>
    <row r="24" spans="1:6" ht="40.5" customHeight="1">
      <c r="A24" s="115" t="s">
        <v>78</v>
      </c>
      <c r="B24" s="115"/>
      <c r="C24" s="115"/>
      <c r="D24" s="115"/>
    </row>
  </sheetData>
  <mergeCells count="17">
    <mergeCell ref="A24:D24"/>
    <mergeCell ref="C16:C18"/>
    <mergeCell ref="C19:C21"/>
    <mergeCell ref="F5:F6"/>
    <mergeCell ref="C7:C9"/>
    <mergeCell ref="C10:C12"/>
    <mergeCell ref="C13:C15"/>
    <mergeCell ref="B5:B6"/>
    <mergeCell ref="C5:C6"/>
    <mergeCell ref="A1:F1"/>
    <mergeCell ref="J2:O2"/>
    <mergeCell ref="A2:F2"/>
    <mergeCell ref="A3:F3"/>
    <mergeCell ref="D5:D6"/>
    <mergeCell ref="E5:E6"/>
    <mergeCell ref="A5:A6"/>
    <mergeCell ref="B4:F4"/>
  </mergeCells>
  <printOptions horizontalCentered="1"/>
  <pageMargins left="0.70866141732283472" right="0.31496062992125984" top="0.35433070866141736" bottom="0.35433070866141736" header="0.31496062992125984" footer="0.31496062992125984"/>
  <pageSetup paperSize="9"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1"/>
  <sheetViews>
    <sheetView showGridLines="0" zoomScale="40" zoomScaleNormal="40" workbookViewId="0">
      <selection activeCell="A4" sqref="A4:J4"/>
    </sheetView>
  </sheetViews>
  <sheetFormatPr defaultRowHeight="15"/>
  <cols>
    <col min="1" max="1" width="5" style="3" customWidth="1"/>
    <col min="2" max="2" width="101.85546875" style="3" customWidth="1"/>
    <col min="3" max="3" width="61.85546875" style="4" customWidth="1"/>
    <col min="4" max="4" width="62.7109375" style="4" customWidth="1"/>
    <col min="5" max="5" width="19.28515625" style="4" customWidth="1"/>
    <col min="6" max="6" width="13.85546875" style="4" customWidth="1"/>
    <col min="7" max="7" width="19.85546875" style="10" customWidth="1"/>
    <col min="8" max="8" width="19.7109375" style="1" customWidth="1"/>
    <col min="9" max="9" width="19.28515625" style="4" customWidth="1"/>
    <col min="10" max="10" width="16.28515625" style="1" customWidth="1"/>
    <col min="11" max="11" width="17" style="4" customWidth="1"/>
    <col min="12" max="12" width="15.42578125" style="1" customWidth="1"/>
  </cols>
  <sheetData>
    <row r="1" spans="1:12" ht="28.5">
      <c r="A1" s="121" t="s">
        <v>22</v>
      </c>
      <c r="B1" s="121"/>
      <c r="C1" s="122"/>
      <c r="D1" s="122"/>
      <c r="E1" s="122"/>
      <c r="F1" s="122"/>
      <c r="G1" s="122"/>
      <c r="H1" s="122"/>
      <c r="I1" s="122"/>
      <c r="J1" s="122"/>
      <c r="K1" s="123"/>
      <c r="L1" s="123"/>
    </row>
    <row r="2" spans="1:12" ht="74.25" customHeight="1">
      <c r="A2" s="109" t="s">
        <v>119</v>
      </c>
      <c r="B2" s="109"/>
      <c r="C2" s="109"/>
      <c r="D2" s="109"/>
      <c r="E2" s="109"/>
      <c r="F2" s="109"/>
      <c r="G2" s="109"/>
      <c r="H2" s="109"/>
      <c r="I2" s="109"/>
      <c r="J2" s="109"/>
      <c r="K2" s="124"/>
      <c r="L2" s="124"/>
    </row>
    <row r="3" spans="1:12" s="1" customFormat="1" ht="50.25" customHeight="1">
      <c r="A3" s="133" t="s">
        <v>69</v>
      </c>
      <c r="B3" s="133"/>
      <c r="C3" s="133"/>
      <c r="D3" s="133"/>
      <c r="E3" s="133"/>
      <c r="F3" s="133"/>
      <c r="G3" s="133"/>
      <c r="H3" s="133"/>
      <c r="I3" s="133"/>
      <c r="J3" s="133"/>
      <c r="K3" s="134"/>
      <c r="L3" s="134"/>
    </row>
    <row r="4" spans="1:12" ht="50.25" customHeight="1" thickBot="1">
      <c r="A4" s="140" t="s">
        <v>48</v>
      </c>
      <c r="B4" s="140"/>
      <c r="C4" s="140"/>
      <c r="D4" s="140"/>
      <c r="E4" s="140"/>
      <c r="F4" s="140"/>
      <c r="G4" s="140"/>
      <c r="H4" s="140"/>
      <c r="I4" s="140"/>
      <c r="J4" s="140"/>
      <c r="K4" s="1"/>
      <c r="L4" s="15"/>
    </row>
    <row r="5" spans="1:12" ht="34.5" customHeight="1">
      <c r="A5" s="125" t="s">
        <v>3</v>
      </c>
      <c r="B5" s="125" t="s">
        <v>15</v>
      </c>
      <c r="C5" s="127" t="s">
        <v>0</v>
      </c>
      <c r="D5" s="127" t="s">
        <v>88</v>
      </c>
      <c r="E5" s="129" t="s">
        <v>4</v>
      </c>
      <c r="F5" s="129" t="s">
        <v>1</v>
      </c>
      <c r="G5" s="129" t="s">
        <v>19</v>
      </c>
      <c r="H5" s="131" t="s">
        <v>112</v>
      </c>
      <c r="I5" s="129" t="s">
        <v>113</v>
      </c>
      <c r="J5" s="131" t="s">
        <v>32</v>
      </c>
      <c r="K5" s="129" t="s">
        <v>39</v>
      </c>
      <c r="L5" s="131" t="s">
        <v>27</v>
      </c>
    </row>
    <row r="6" spans="1:12" ht="57" customHeight="1" thickBot="1">
      <c r="A6" s="126"/>
      <c r="B6" s="126"/>
      <c r="C6" s="128"/>
      <c r="D6" s="128"/>
      <c r="E6" s="130"/>
      <c r="F6" s="130"/>
      <c r="G6" s="130"/>
      <c r="H6" s="132"/>
      <c r="I6" s="130"/>
      <c r="J6" s="132"/>
      <c r="K6" s="130"/>
      <c r="L6" s="132"/>
    </row>
    <row r="7" spans="1:12" ht="40.15" customHeight="1" thickBot="1">
      <c r="A7" s="60">
        <v>1</v>
      </c>
      <c r="B7" s="66" t="s">
        <v>102</v>
      </c>
      <c r="C7" s="66" t="s">
        <v>12</v>
      </c>
      <c r="D7" s="66" t="s">
        <v>89</v>
      </c>
      <c r="E7" s="67">
        <v>1972</v>
      </c>
      <c r="F7" s="68" t="s">
        <v>2</v>
      </c>
      <c r="G7" s="69">
        <v>3558</v>
      </c>
      <c r="H7" s="54">
        <f>G7</f>
        <v>3558</v>
      </c>
      <c r="I7" s="54">
        <f>H7</f>
        <v>3558</v>
      </c>
      <c r="J7" s="74">
        <v>1</v>
      </c>
      <c r="K7" s="79"/>
      <c r="L7" s="76" t="s">
        <v>49</v>
      </c>
    </row>
    <row r="8" spans="1:12" ht="40.15" customHeight="1" thickBot="1">
      <c r="A8" s="60">
        <f>A7+1</f>
        <v>2</v>
      </c>
      <c r="B8" s="58" t="s">
        <v>102</v>
      </c>
      <c r="C8" s="58" t="s">
        <v>11</v>
      </c>
      <c r="D8" s="58" t="s">
        <v>89</v>
      </c>
      <c r="E8" s="59" t="s">
        <v>51</v>
      </c>
      <c r="F8" s="60" t="s">
        <v>61</v>
      </c>
      <c r="G8" s="61">
        <v>3441</v>
      </c>
      <c r="H8" s="54">
        <f t="shared" ref="H8:I8" si="0">G8</f>
        <v>3441</v>
      </c>
      <c r="I8" s="54">
        <f t="shared" si="0"/>
        <v>3441</v>
      </c>
      <c r="J8" s="72">
        <v>2</v>
      </c>
      <c r="K8" s="79"/>
      <c r="L8" s="77" t="s">
        <v>49</v>
      </c>
    </row>
    <row r="9" spans="1:12" ht="40.15" customHeight="1" thickBot="1">
      <c r="A9" s="60">
        <f t="shared" ref="A9:A30" si="1">A8+1</f>
        <v>3</v>
      </c>
      <c r="B9" s="62" t="s">
        <v>102</v>
      </c>
      <c r="C9" s="62" t="s">
        <v>42</v>
      </c>
      <c r="D9" s="62" t="s">
        <v>89</v>
      </c>
      <c r="E9" s="63" t="s">
        <v>41</v>
      </c>
      <c r="F9" s="64" t="s">
        <v>55</v>
      </c>
      <c r="G9" s="65">
        <v>2780</v>
      </c>
      <c r="H9" s="54">
        <f t="shared" ref="H9:I9" si="2">G9</f>
        <v>2780</v>
      </c>
      <c r="I9" s="54">
        <f t="shared" si="2"/>
        <v>2780</v>
      </c>
      <c r="J9" s="75">
        <v>3</v>
      </c>
      <c r="K9" s="84" t="s">
        <v>110</v>
      </c>
      <c r="L9" s="77" t="s">
        <v>55</v>
      </c>
    </row>
    <row r="10" spans="1:12" ht="40.15" customHeight="1" thickBot="1">
      <c r="A10" s="60">
        <f t="shared" si="1"/>
        <v>4</v>
      </c>
      <c r="B10" s="66" t="s">
        <v>103</v>
      </c>
      <c r="C10" s="66" t="s">
        <v>59</v>
      </c>
      <c r="D10" s="66" t="s">
        <v>95</v>
      </c>
      <c r="E10" s="67" t="s">
        <v>47</v>
      </c>
      <c r="F10" s="68" t="s">
        <v>49</v>
      </c>
      <c r="G10" s="69">
        <v>1884</v>
      </c>
      <c r="H10" s="54">
        <f t="shared" ref="H10:I10" si="3">G10</f>
        <v>1884</v>
      </c>
      <c r="I10" s="54">
        <f t="shared" si="3"/>
        <v>1884</v>
      </c>
      <c r="J10" s="74">
        <v>4</v>
      </c>
      <c r="K10" s="79"/>
      <c r="L10" s="77" t="s">
        <v>55</v>
      </c>
    </row>
    <row r="11" spans="1:12" ht="40.15" customHeight="1" thickBot="1">
      <c r="A11" s="60">
        <f t="shared" si="1"/>
        <v>5</v>
      </c>
      <c r="B11" s="58" t="s">
        <v>104</v>
      </c>
      <c r="C11" s="58" t="s">
        <v>31</v>
      </c>
      <c r="D11" s="58" t="s">
        <v>91</v>
      </c>
      <c r="E11" s="59" t="s">
        <v>28</v>
      </c>
      <c r="F11" s="60" t="s">
        <v>2</v>
      </c>
      <c r="G11" s="61">
        <v>1760</v>
      </c>
      <c r="H11" s="54">
        <f t="shared" ref="H11:I11" si="4">G11</f>
        <v>1760</v>
      </c>
      <c r="I11" s="54">
        <f t="shared" si="4"/>
        <v>1760</v>
      </c>
      <c r="J11" s="72">
        <v>5</v>
      </c>
      <c r="K11" s="79"/>
      <c r="L11" s="77" t="s">
        <v>55</v>
      </c>
    </row>
    <row r="12" spans="1:12" ht="40.15" customHeight="1" thickBot="1">
      <c r="A12" s="60">
        <f t="shared" si="1"/>
        <v>6</v>
      </c>
      <c r="B12" s="62" t="s">
        <v>105</v>
      </c>
      <c r="C12" s="62" t="s">
        <v>64</v>
      </c>
      <c r="D12" s="62" t="s">
        <v>90</v>
      </c>
      <c r="E12" s="63" t="s">
        <v>41</v>
      </c>
      <c r="F12" s="64" t="s">
        <v>6</v>
      </c>
      <c r="G12" s="65">
        <v>1742</v>
      </c>
      <c r="H12" s="54">
        <f t="shared" ref="H12:I12" si="5">G12</f>
        <v>1742</v>
      </c>
      <c r="I12" s="54">
        <f t="shared" si="5"/>
        <v>1742</v>
      </c>
      <c r="J12" s="75">
        <v>6</v>
      </c>
      <c r="K12" s="85" t="s">
        <v>54</v>
      </c>
      <c r="L12" s="77" t="s">
        <v>54</v>
      </c>
    </row>
    <row r="13" spans="1:12" ht="40.15" customHeight="1" thickBot="1">
      <c r="A13" s="60">
        <f t="shared" si="1"/>
        <v>7</v>
      </c>
      <c r="B13" s="66" t="s">
        <v>104</v>
      </c>
      <c r="C13" s="66" t="s">
        <v>43</v>
      </c>
      <c r="D13" s="66" t="s">
        <v>89</v>
      </c>
      <c r="E13" s="67" t="s">
        <v>17</v>
      </c>
      <c r="F13" s="68" t="s">
        <v>54</v>
      </c>
      <c r="G13" s="69">
        <v>1713</v>
      </c>
      <c r="H13" s="54">
        <f t="shared" ref="H13:I13" si="6">G13</f>
        <v>1713</v>
      </c>
      <c r="I13" s="54">
        <f t="shared" si="6"/>
        <v>1713</v>
      </c>
      <c r="J13" s="74">
        <v>7</v>
      </c>
      <c r="K13" s="85" t="s">
        <v>111</v>
      </c>
      <c r="L13" s="77" t="s">
        <v>54</v>
      </c>
    </row>
    <row r="14" spans="1:12" ht="40.15" customHeight="1" thickBot="1">
      <c r="A14" s="60">
        <f t="shared" si="1"/>
        <v>8</v>
      </c>
      <c r="B14" s="58" t="s">
        <v>104</v>
      </c>
      <c r="C14" s="58" t="s">
        <v>29</v>
      </c>
      <c r="D14" s="58" t="s">
        <v>91</v>
      </c>
      <c r="E14" s="59" t="s">
        <v>30</v>
      </c>
      <c r="F14" s="60">
        <v>1</v>
      </c>
      <c r="G14" s="61">
        <v>1595</v>
      </c>
      <c r="H14" s="54">
        <f t="shared" ref="H14:I14" si="7">G14</f>
        <v>1595</v>
      </c>
      <c r="I14" s="54">
        <f t="shared" si="7"/>
        <v>1595</v>
      </c>
      <c r="J14" s="72">
        <v>8</v>
      </c>
      <c r="K14" s="79"/>
      <c r="L14" s="78" t="s">
        <v>54</v>
      </c>
    </row>
    <row r="15" spans="1:12" ht="40.15" customHeight="1" thickBot="1">
      <c r="A15" s="60">
        <f t="shared" si="1"/>
        <v>9</v>
      </c>
      <c r="B15" s="62" t="s">
        <v>103</v>
      </c>
      <c r="C15" s="62" t="s">
        <v>52</v>
      </c>
      <c r="D15" s="62" t="s">
        <v>94</v>
      </c>
      <c r="E15" s="63" t="s">
        <v>53</v>
      </c>
      <c r="F15" s="64" t="s">
        <v>2</v>
      </c>
      <c r="G15" s="65">
        <v>1486</v>
      </c>
      <c r="H15" s="54">
        <f t="shared" ref="H15:I15" si="8">G15</f>
        <v>1486</v>
      </c>
      <c r="I15" s="54">
        <f t="shared" si="8"/>
        <v>1486</v>
      </c>
      <c r="J15" s="75">
        <v>9</v>
      </c>
      <c r="K15" s="55"/>
      <c r="L15" s="55"/>
    </row>
    <row r="16" spans="1:12" ht="40.15" customHeight="1" thickBot="1">
      <c r="A16" s="60">
        <f t="shared" si="1"/>
        <v>10</v>
      </c>
      <c r="B16" s="66" t="s">
        <v>105</v>
      </c>
      <c r="C16" s="66" t="s">
        <v>44</v>
      </c>
      <c r="D16" s="66" t="s">
        <v>93</v>
      </c>
      <c r="E16" s="67" t="s">
        <v>13</v>
      </c>
      <c r="F16" s="68" t="s">
        <v>6</v>
      </c>
      <c r="G16" s="69">
        <v>1381</v>
      </c>
      <c r="H16" s="54">
        <f t="shared" ref="H16:I16" si="9">G16</f>
        <v>1381</v>
      </c>
      <c r="I16" s="54">
        <f t="shared" si="9"/>
        <v>1381</v>
      </c>
      <c r="J16" s="74">
        <v>10</v>
      </c>
      <c r="K16" s="55"/>
      <c r="L16" s="55"/>
    </row>
    <row r="17" spans="1:12" ht="40.15" customHeight="1" thickBot="1">
      <c r="A17" s="60">
        <f t="shared" si="1"/>
        <v>11</v>
      </c>
      <c r="B17" s="58" t="s">
        <v>106</v>
      </c>
      <c r="C17" s="58" t="s">
        <v>10</v>
      </c>
      <c r="D17" s="58" t="s">
        <v>96</v>
      </c>
      <c r="E17" s="59">
        <v>1954</v>
      </c>
      <c r="F17" s="60" t="s">
        <v>54</v>
      </c>
      <c r="G17" s="61">
        <v>1336</v>
      </c>
      <c r="H17" s="54">
        <f t="shared" ref="H17:I17" si="10">G17</f>
        <v>1336</v>
      </c>
      <c r="I17" s="54">
        <f t="shared" si="10"/>
        <v>1336</v>
      </c>
      <c r="J17" s="72">
        <v>11</v>
      </c>
      <c r="K17" s="55"/>
      <c r="L17" s="70"/>
    </row>
    <row r="18" spans="1:12" ht="40.15" customHeight="1" thickBot="1">
      <c r="A18" s="60">
        <f t="shared" si="1"/>
        <v>12</v>
      </c>
      <c r="B18" s="62" t="s">
        <v>106</v>
      </c>
      <c r="C18" s="62" t="s">
        <v>57</v>
      </c>
      <c r="D18" s="62" t="s">
        <v>89</v>
      </c>
      <c r="E18" s="63" t="s">
        <v>58</v>
      </c>
      <c r="F18" s="64" t="s">
        <v>6</v>
      </c>
      <c r="G18" s="65">
        <v>1257</v>
      </c>
      <c r="H18" s="54">
        <f t="shared" ref="H18:I18" si="11">G18</f>
        <v>1257</v>
      </c>
      <c r="I18" s="54">
        <f t="shared" si="11"/>
        <v>1257</v>
      </c>
      <c r="J18" s="75">
        <v>12</v>
      </c>
      <c r="K18" s="55"/>
      <c r="L18" s="71"/>
    </row>
    <row r="19" spans="1:12" ht="40.15" customHeight="1" thickBot="1">
      <c r="A19" s="60">
        <f t="shared" si="1"/>
        <v>13</v>
      </c>
      <c r="B19" s="66" t="s">
        <v>107</v>
      </c>
      <c r="C19" s="66" t="s">
        <v>7</v>
      </c>
      <c r="D19" s="66" t="s">
        <v>89</v>
      </c>
      <c r="E19" s="67">
        <v>1965</v>
      </c>
      <c r="F19" s="68" t="s">
        <v>55</v>
      </c>
      <c r="G19" s="69">
        <v>1086</v>
      </c>
      <c r="H19" s="54">
        <f t="shared" ref="H19:I19" si="12">G19</f>
        <v>1086</v>
      </c>
      <c r="I19" s="54">
        <f t="shared" si="12"/>
        <v>1086</v>
      </c>
      <c r="J19" s="74">
        <v>13</v>
      </c>
      <c r="K19" s="55"/>
      <c r="L19" s="55"/>
    </row>
    <row r="20" spans="1:12" ht="40.15" customHeight="1" thickBot="1">
      <c r="A20" s="60">
        <f t="shared" si="1"/>
        <v>14</v>
      </c>
      <c r="B20" s="58" t="s">
        <v>108</v>
      </c>
      <c r="C20" s="58" t="s">
        <v>65</v>
      </c>
      <c r="D20" s="58" t="s">
        <v>97</v>
      </c>
      <c r="E20" s="59" t="s">
        <v>66</v>
      </c>
      <c r="F20" s="60" t="s">
        <v>2</v>
      </c>
      <c r="G20" s="61">
        <v>1081</v>
      </c>
      <c r="H20" s="54">
        <f t="shared" ref="H20:I20" si="13">G20</f>
        <v>1081</v>
      </c>
      <c r="I20" s="54">
        <f t="shared" si="13"/>
        <v>1081</v>
      </c>
      <c r="J20" s="72">
        <v>14</v>
      </c>
      <c r="K20" s="55"/>
      <c r="L20" s="70"/>
    </row>
    <row r="21" spans="1:12" ht="40.15" customHeight="1" thickBot="1">
      <c r="A21" s="60">
        <f t="shared" si="1"/>
        <v>15</v>
      </c>
      <c r="B21" s="62" t="s">
        <v>103</v>
      </c>
      <c r="C21" s="62" t="s">
        <v>50</v>
      </c>
      <c r="D21" s="62" t="s">
        <v>90</v>
      </c>
      <c r="E21" s="63" t="s">
        <v>51</v>
      </c>
      <c r="F21" s="64" t="s">
        <v>49</v>
      </c>
      <c r="G21" s="65">
        <v>989</v>
      </c>
      <c r="H21" s="54">
        <f t="shared" ref="H21:I21" si="14">G21</f>
        <v>989</v>
      </c>
      <c r="I21" s="54">
        <f t="shared" si="14"/>
        <v>989</v>
      </c>
      <c r="J21" s="75">
        <v>15</v>
      </c>
      <c r="K21" s="55"/>
      <c r="L21" s="55"/>
    </row>
    <row r="22" spans="1:12" ht="40.15" customHeight="1" thickBot="1">
      <c r="A22" s="60">
        <f t="shared" si="1"/>
        <v>16</v>
      </c>
      <c r="B22" s="66" t="s">
        <v>107</v>
      </c>
      <c r="C22" s="66" t="s">
        <v>56</v>
      </c>
      <c r="D22" s="66" t="s">
        <v>89</v>
      </c>
      <c r="E22" s="67">
        <v>1957</v>
      </c>
      <c r="F22" s="68" t="s">
        <v>54</v>
      </c>
      <c r="G22" s="69">
        <v>926</v>
      </c>
      <c r="H22" s="54">
        <f t="shared" ref="H22:I22" si="15">G22</f>
        <v>926</v>
      </c>
      <c r="I22" s="54">
        <f t="shared" si="15"/>
        <v>926</v>
      </c>
      <c r="J22" s="74">
        <v>16</v>
      </c>
      <c r="K22" s="55"/>
      <c r="L22" s="55"/>
    </row>
    <row r="23" spans="1:12" ht="40.15" customHeight="1" thickBot="1">
      <c r="A23" s="60">
        <f t="shared" si="1"/>
        <v>17</v>
      </c>
      <c r="B23" s="58" t="s">
        <v>108</v>
      </c>
      <c r="C23" s="58" t="s">
        <v>99</v>
      </c>
      <c r="D23" s="58" t="s">
        <v>90</v>
      </c>
      <c r="E23" s="59" t="s">
        <v>40</v>
      </c>
      <c r="F23" s="60" t="s">
        <v>6</v>
      </c>
      <c r="G23" s="61">
        <v>635</v>
      </c>
      <c r="H23" s="54">
        <f t="shared" ref="H23:I23" si="16">G23</f>
        <v>635</v>
      </c>
      <c r="I23" s="54">
        <f t="shared" si="16"/>
        <v>635</v>
      </c>
      <c r="J23" s="72">
        <v>17</v>
      </c>
      <c r="K23" s="55"/>
      <c r="L23" s="55"/>
    </row>
    <row r="24" spans="1:12" ht="40.15" customHeight="1" thickBot="1">
      <c r="A24" s="60">
        <f t="shared" si="1"/>
        <v>18</v>
      </c>
      <c r="B24" s="62" t="s">
        <v>107</v>
      </c>
      <c r="C24" s="62" t="s">
        <v>70</v>
      </c>
      <c r="D24" s="62" t="s">
        <v>98</v>
      </c>
      <c r="E24" s="63" t="s">
        <v>71</v>
      </c>
      <c r="F24" s="64" t="s">
        <v>54</v>
      </c>
      <c r="G24" s="65">
        <v>241</v>
      </c>
      <c r="H24" s="54">
        <f t="shared" ref="H24:I24" si="17">G24</f>
        <v>241</v>
      </c>
      <c r="I24" s="54">
        <f t="shared" si="17"/>
        <v>241</v>
      </c>
      <c r="J24" s="75">
        <v>18</v>
      </c>
      <c r="K24" s="55"/>
      <c r="L24" s="70"/>
    </row>
    <row r="25" spans="1:12" s="1" customFormat="1" ht="40.15" customHeight="1" thickBot="1">
      <c r="A25" s="60">
        <f t="shared" si="1"/>
        <v>19</v>
      </c>
      <c r="B25" s="66" t="s">
        <v>105</v>
      </c>
      <c r="C25" s="66" t="s">
        <v>63</v>
      </c>
      <c r="D25" s="66" t="s">
        <v>89</v>
      </c>
      <c r="E25" s="67" t="s">
        <v>62</v>
      </c>
      <c r="F25" s="68" t="s">
        <v>54</v>
      </c>
      <c r="G25" s="69">
        <v>202</v>
      </c>
      <c r="H25" s="54">
        <f t="shared" ref="H25:I25" si="18">G25</f>
        <v>202</v>
      </c>
      <c r="I25" s="54">
        <f t="shared" si="18"/>
        <v>202</v>
      </c>
      <c r="J25" s="74">
        <v>19</v>
      </c>
      <c r="K25" s="55"/>
      <c r="L25" s="55"/>
    </row>
    <row r="26" spans="1:12" ht="40.15" customHeight="1" thickBot="1">
      <c r="A26" s="60">
        <f t="shared" si="1"/>
        <v>20</v>
      </c>
      <c r="B26" s="58" t="s">
        <v>108</v>
      </c>
      <c r="C26" s="58" t="s">
        <v>68</v>
      </c>
      <c r="D26" s="58" t="s">
        <v>92</v>
      </c>
      <c r="E26" s="59" t="s">
        <v>41</v>
      </c>
      <c r="F26" s="60" t="s">
        <v>6</v>
      </c>
      <c r="G26" s="61">
        <v>128</v>
      </c>
      <c r="H26" s="54">
        <f t="shared" ref="H26:I26" si="19">G26</f>
        <v>128</v>
      </c>
      <c r="I26" s="54">
        <f t="shared" si="19"/>
        <v>128</v>
      </c>
      <c r="J26" s="72">
        <v>20</v>
      </c>
      <c r="K26" s="55"/>
      <c r="L26" s="55"/>
    </row>
    <row r="27" spans="1:12" ht="40.15" customHeight="1" thickBot="1">
      <c r="A27" s="60">
        <f t="shared" si="1"/>
        <v>21</v>
      </c>
      <c r="B27" s="62" t="s">
        <v>106</v>
      </c>
      <c r="C27" s="62" t="s">
        <v>8</v>
      </c>
      <c r="D27" s="62" t="s">
        <v>89</v>
      </c>
      <c r="E27" s="63">
        <v>1957</v>
      </c>
      <c r="F27" s="64" t="s">
        <v>54</v>
      </c>
      <c r="G27" s="65">
        <v>23</v>
      </c>
      <c r="H27" s="54">
        <f t="shared" ref="H27:I27" si="20">G27</f>
        <v>23</v>
      </c>
      <c r="I27" s="54">
        <f t="shared" si="20"/>
        <v>23</v>
      </c>
      <c r="J27" s="75">
        <v>21</v>
      </c>
      <c r="K27" s="55"/>
      <c r="L27" s="55"/>
    </row>
    <row r="28" spans="1:12" s="1" customFormat="1" ht="40.15" customHeight="1" thickBot="1">
      <c r="A28" s="60">
        <f t="shared" si="1"/>
        <v>22</v>
      </c>
      <c r="B28" s="66" t="s">
        <v>109</v>
      </c>
      <c r="C28" s="66" t="s">
        <v>72</v>
      </c>
      <c r="D28" s="66" t="s">
        <v>89</v>
      </c>
      <c r="E28" s="67" t="s">
        <v>73</v>
      </c>
      <c r="F28" s="68" t="s">
        <v>6</v>
      </c>
      <c r="G28" s="69">
        <v>23</v>
      </c>
      <c r="H28" s="54">
        <f t="shared" ref="H28:I28" si="21">G28</f>
        <v>23</v>
      </c>
      <c r="I28" s="54">
        <f t="shared" si="21"/>
        <v>23</v>
      </c>
      <c r="J28" s="74">
        <v>22</v>
      </c>
      <c r="K28" s="55"/>
      <c r="L28" s="55"/>
    </row>
    <row r="29" spans="1:12" s="1" customFormat="1" ht="40.15" customHeight="1" thickBot="1">
      <c r="A29" s="60">
        <f t="shared" si="1"/>
        <v>23</v>
      </c>
      <c r="B29" s="58" t="s">
        <v>109</v>
      </c>
      <c r="C29" s="58" t="s">
        <v>74</v>
      </c>
      <c r="D29" s="58" t="s">
        <v>92</v>
      </c>
      <c r="E29" s="59" t="s">
        <v>75</v>
      </c>
      <c r="F29" s="60" t="s">
        <v>6</v>
      </c>
      <c r="G29" s="61">
        <v>0</v>
      </c>
      <c r="H29" s="54">
        <f t="shared" ref="H29:I29" si="22">G29</f>
        <v>0</v>
      </c>
      <c r="I29" s="54">
        <f t="shared" si="22"/>
        <v>0</v>
      </c>
      <c r="J29" s="72">
        <v>23</v>
      </c>
      <c r="K29" s="55"/>
      <c r="L29" s="70"/>
    </row>
    <row r="30" spans="1:12" s="1" customFormat="1" ht="40.15" customHeight="1" thickBot="1">
      <c r="A30" s="60">
        <f t="shared" si="1"/>
        <v>24</v>
      </c>
      <c r="B30" s="62" t="s">
        <v>109</v>
      </c>
      <c r="C30" s="62" t="s">
        <v>100</v>
      </c>
      <c r="D30" s="62" t="s">
        <v>90</v>
      </c>
      <c r="E30" s="63" t="s">
        <v>28</v>
      </c>
      <c r="F30" s="64" t="s">
        <v>6</v>
      </c>
      <c r="G30" s="65">
        <v>0</v>
      </c>
      <c r="H30" s="54">
        <f t="shared" ref="H30:I30" si="23">G30</f>
        <v>0</v>
      </c>
      <c r="I30" s="54">
        <f t="shared" si="23"/>
        <v>0</v>
      </c>
      <c r="J30" s="75">
        <v>24</v>
      </c>
      <c r="K30" s="55"/>
      <c r="L30" s="71"/>
    </row>
    <row r="33" spans="1:13" s="83" customFormat="1" ht="34.5" customHeight="1">
      <c r="A33" s="80"/>
      <c r="B33" s="135" t="s">
        <v>114</v>
      </c>
      <c r="C33" s="136"/>
      <c r="D33" s="81"/>
      <c r="E33" s="110" t="s">
        <v>115</v>
      </c>
      <c r="F33" s="137"/>
      <c r="G33" s="137"/>
      <c r="H33" s="137"/>
      <c r="I33" s="82"/>
      <c r="J33" s="82"/>
      <c r="K33" s="82"/>
      <c r="L33" s="73"/>
      <c r="M33" s="73"/>
    </row>
    <row r="34" spans="1:13" s="27" customFormat="1" ht="21">
      <c r="A34" s="24"/>
      <c r="B34" s="53"/>
      <c r="C34" s="28"/>
      <c r="D34" s="28"/>
      <c r="E34" s="28"/>
      <c r="F34" s="25"/>
      <c r="G34" s="51"/>
      <c r="H34" s="57"/>
      <c r="I34" s="26"/>
      <c r="J34" s="26"/>
      <c r="K34" s="26"/>
      <c r="L34" s="31"/>
      <c r="M34" s="23"/>
    </row>
    <row r="35" spans="1:13" s="27" customFormat="1" ht="21">
      <c r="A35" s="24"/>
      <c r="B35" s="53"/>
      <c r="C35" s="28"/>
      <c r="D35" s="28"/>
      <c r="E35" s="28"/>
      <c r="F35" s="25"/>
      <c r="G35" s="51"/>
      <c r="H35" s="57"/>
      <c r="I35" s="26"/>
      <c r="J35" s="26"/>
      <c r="K35" s="26"/>
      <c r="L35" s="31"/>
      <c r="M35" s="23"/>
    </row>
    <row r="36" spans="1:13" s="27" customFormat="1" ht="36" customHeight="1">
      <c r="A36" s="24"/>
      <c r="B36" s="135" t="s">
        <v>116</v>
      </c>
      <c r="C36" s="136"/>
      <c r="D36" s="34"/>
      <c r="E36" s="110" t="s">
        <v>117</v>
      </c>
      <c r="F36" s="137"/>
      <c r="G36" s="137"/>
      <c r="H36" s="137"/>
      <c r="I36" s="26"/>
      <c r="J36" s="26"/>
      <c r="K36" s="26"/>
      <c r="L36" s="31"/>
    </row>
    <row r="37" spans="1:13" s="1" customFormat="1" ht="15.75">
      <c r="A37" s="3"/>
      <c r="B37" s="3"/>
      <c r="C37" s="4"/>
      <c r="D37" s="4"/>
      <c r="E37" s="4"/>
      <c r="F37" s="4"/>
      <c r="G37" s="10"/>
      <c r="I37" s="4"/>
      <c r="K37" s="4"/>
      <c r="L37" s="31"/>
    </row>
    <row r="38" spans="1:13" s="1" customFormat="1" ht="15.75">
      <c r="A38" s="3"/>
      <c r="B38" s="3"/>
      <c r="C38" s="4"/>
      <c r="D38" s="4"/>
      <c r="E38" s="4"/>
      <c r="F38" s="4"/>
      <c r="G38" s="10"/>
      <c r="I38" s="4"/>
      <c r="K38" s="4"/>
      <c r="L38" s="31"/>
    </row>
    <row r="39" spans="1:13" s="1" customFormat="1" ht="15.75">
      <c r="A39" s="3"/>
      <c r="B39" s="3"/>
      <c r="C39" s="4"/>
      <c r="D39" s="4"/>
      <c r="E39" s="4"/>
      <c r="F39" s="4"/>
      <c r="G39" s="10"/>
      <c r="I39" s="4"/>
      <c r="K39" s="4"/>
      <c r="L39" s="31"/>
    </row>
    <row r="40" spans="1:13" s="1" customFormat="1" ht="15.75">
      <c r="A40" s="3"/>
      <c r="B40" s="3"/>
      <c r="C40" s="4"/>
      <c r="D40" s="4"/>
      <c r="E40" s="4"/>
      <c r="F40" s="4"/>
      <c r="G40" s="10"/>
      <c r="I40" s="4"/>
      <c r="K40" s="4"/>
      <c r="L40" s="31"/>
    </row>
    <row r="41" spans="1:13" s="1" customFormat="1" ht="15.75">
      <c r="A41" s="3"/>
      <c r="B41" s="3"/>
      <c r="C41" s="4"/>
      <c r="D41" s="4"/>
      <c r="E41" s="4"/>
      <c r="F41" s="4"/>
      <c r="G41" s="10"/>
      <c r="I41" s="4"/>
      <c r="K41" s="4"/>
      <c r="L41" s="31"/>
    </row>
  </sheetData>
  <sortState ref="B8:H30">
    <sortCondition descending="1" ref="G8:G30"/>
  </sortState>
  <mergeCells count="20">
    <mergeCell ref="B33:C33"/>
    <mergeCell ref="E33:H33"/>
    <mergeCell ref="B36:C36"/>
    <mergeCell ref="E36:H36"/>
    <mergeCell ref="A1:L1"/>
    <mergeCell ref="A2:L2"/>
    <mergeCell ref="A4:J4"/>
    <mergeCell ref="B5:B6"/>
    <mergeCell ref="C5:C6"/>
    <mergeCell ref="G5:G6"/>
    <mergeCell ref="J5:J6"/>
    <mergeCell ref="I5:I6"/>
    <mergeCell ref="H5:H6"/>
    <mergeCell ref="E5:E6"/>
    <mergeCell ref="F5:F6"/>
    <mergeCell ref="D5:D6"/>
    <mergeCell ref="A3:L3"/>
    <mergeCell ref="A5:A6"/>
    <mergeCell ref="K5:K6"/>
    <mergeCell ref="L5:L6"/>
  </mergeCells>
  <printOptions horizontalCentered="1"/>
  <pageMargins left="0.31496062992125984" right="0.19685039370078741" top="0.35433070866141736" bottom="0.35433070866141736" header="0.31496062992125984" footer="0.31496062992125984"/>
  <pageSetup paperSize="9" scale="3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6"/>
  <sheetViews>
    <sheetView zoomScale="40" zoomScaleNormal="40" workbookViewId="0">
      <selection activeCell="G4" sqref="G4"/>
    </sheetView>
  </sheetViews>
  <sheetFormatPr defaultRowHeight="21"/>
  <cols>
    <col min="1" max="1" width="10.140625" style="3" customWidth="1"/>
    <col min="2" max="2" width="98.85546875" style="48" customWidth="1"/>
    <col min="3" max="3" width="73.7109375" style="4" customWidth="1"/>
    <col min="4" max="4" width="76.7109375" style="4" customWidth="1"/>
    <col min="5" max="5" width="25.7109375" style="4" customWidth="1"/>
    <col min="6" max="6" width="25.7109375" style="10" customWidth="1"/>
    <col min="7" max="7" width="25.7109375" style="51" customWidth="1"/>
    <col min="8" max="8" width="25.7109375" style="56" customWidth="1"/>
    <col min="9" max="11" width="25.7109375" style="1" customWidth="1"/>
    <col min="12" max="12" width="25.7109375" style="4" customWidth="1"/>
    <col min="13" max="13" width="25.7109375" style="1" customWidth="1"/>
  </cols>
  <sheetData>
    <row r="1" spans="1:13" s="49" customFormat="1" ht="39.75" customHeight="1">
      <c r="A1" s="133" t="s">
        <v>22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1:13" ht="120.75" customHeight="1">
      <c r="A2" s="138" t="s">
        <v>121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1:13" ht="75.75" customHeight="1" thickBot="1">
      <c r="A3" s="142" t="s">
        <v>48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</row>
    <row r="4" spans="1:13" s="47" customFormat="1" ht="120" customHeight="1" thickBot="1">
      <c r="A4" s="144" t="s">
        <v>3</v>
      </c>
      <c r="B4" s="144" t="s">
        <v>15</v>
      </c>
      <c r="C4" s="145" t="s">
        <v>0</v>
      </c>
      <c r="D4" s="145" t="s">
        <v>88</v>
      </c>
      <c r="E4" s="146" t="s">
        <v>101</v>
      </c>
      <c r="F4" s="146" t="s">
        <v>1</v>
      </c>
      <c r="G4" s="183" t="s">
        <v>19</v>
      </c>
      <c r="H4" s="147" t="s">
        <v>23</v>
      </c>
      <c r="I4" s="147" t="s">
        <v>24</v>
      </c>
      <c r="J4" s="147" t="s">
        <v>25</v>
      </c>
      <c r="K4" s="147" t="s">
        <v>26</v>
      </c>
      <c r="L4" s="146" t="s">
        <v>39</v>
      </c>
      <c r="M4" s="147" t="s">
        <v>27</v>
      </c>
    </row>
    <row r="5" spans="1:13" s="1" customFormat="1" ht="50.1" customHeight="1">
      <c r="A5" s="148">
        <v>1</v>
      </c>
      <c r="B5" s="148" t="s">
        <v>122</v>
      </c>
      <c r="C5" s="149" t="s">
        <v>12</v>
      </c>
      <c r="D5" s="149" t="s">
        <v>89</v>
      </c>
      <c r="E5" s="150">
        <v>1972</v>
      </c>
      <c r="F5" s="151" t="s">
        <v>2</v>
      </c>
      <c r="G5" s="152">
        <v>3558</v>
      </c>
      <c r="H5" s="153">
        <v>1</v>
      </c>
      <c r="I5" s="154"/>
      <c r="J5" s="154"/>
      <c r="K5" s="155"/>
      <c r="L5" s="156"/>
      <c r="M5" s="157" t="s">
        <v>55</v>
      </c>
    </row>
    <row r="6" spans="1:13" s="1" customFormat="1" ht="50.1" customHeight="1">
      <c r="A6" s="158"/>
      <c r="B6" s="158" t="s">
        <v>123</v>
      </c>
      <c r="C6" s="159" t="s">
        <v>11</v>
      </c>
      <c r="D6" s="159" t="s">
        <v>89</v>
      </c>
      <c r="E6" s="160" t="s">
        <v>51</v>
      </c>
      <c r="F6" s="161" t="s">
        <v>61</v>
      </c>
      <c r="G6" s="162">
        <v>3441</v>
      </c>
      <c r="H6" s="163">
        <v>2</v>
      </c>
      <c r="I6" s="164">
        <f>G5+G6+G7</f>
        <v>9779</v>
      </c>
      <c r="J6" s="164">
        <f>H5+H6+H7</f>
        <v>6</v>
      </c>
      <c r="K6" s="165">
        <v>1</v>
      </c>
      <c r="L6" s="166"/>
      <c r="M6" s="167" t="s">
        <v>55</v>
      </c>
    </row>
    <row r="7" spans="1:13" s="1" customFormat="1" ht="50.1" customHeight="1" thickBot="1">
      <c r="A7" s="168"/>
      <c r="B7" s="168" t="s">
        <v>123</v>
      </c>
      <c r="C7" s="169" t="s">
        <v>42</v>
      </c>
      <c r="D7" s="169" t="s">
        <v>89</v>
      </c>
      <c r="E7" s="170" t="s">
        <v>41</v>
      </c>
      <c r="F7" s="171" t="s">
        <v>55</v>
      </c>
      <c r="G7" s="172">
        <v>2780</v>
      </c>
      <c r="H7" s="173">
        <v>3</v>
      </c>
      <c r="I7" s="174"/>
      <c r="J7" s="175"/>
      <c r="K7" s="176"/>
      <c r="L7" s="177" t="s">
        <v>110</v>
      </c>
      <c r="M7" s="178" t="s">
        <v>55</v>
      </c>
    </row>
    <row r="8" spans="1:13" ht="50.1" customHeight="1">
      <c r="A8" s="148">
        <f>A11+1</f>
        <v>3</v>
      </c>
      <c r="B8" s="148" t="s">
        <v>124</v>
      </c>
      <c r="C8" s="149" t="s">
        <v>31</v>
      </c>
      <c r="D8" s="149" t="s">
        <v>91</v>
      </c>
      <c r="E8" s="150" t="s">
        <v>28</v>
      </c>
      <c r="F8" s="151" t="s">
        <v>2</v>
      </c>
      <c r="G8" s="152">
        <v>1760</v>
      </c>
      <c r="H8" s="153">
        <v>5</v>
      </c>
      <c r="I8" s="154"/>
      <c r="J8" s="154"/>
      <c r="K8" s="155"/>
      <c r="L8" s="156"/>
      <c r="M8" s="157" t="s">
        <v>54</v>
      </c>
    </row>
    <row r="9" spans="1:13" ht="50.1" customHeight="1">
      <c r="A9" s="158"/>
      <c r="B9" s="158" t="s">
        <v>125</v>
      </c>
      <c r="C9" s="159" t="s">
        <v>29</v>
      </c>
      <c r="D9" s="159" t="s">
        <v>91</v>
      </c>
      <c r="E9" s="160" t="s">
        <v>30</v>
      </c>
      <c r="F9" s="161">
        <v>1</v>
      </c>
      <c r="G9" s="162">
        <v>1595</v>
      </c>
      <c r="H9" s="163">
        <v>8</v>
      </c>
      <c r="I9" s="164">
        <f>G8+G9+G10</f>
        <v>5068</v>
      </c>
      <c r="J9" s="164">
        <f>H8+H9+H10</f>
        <v>20</v>
      </c>
      <c r="K9" s="165">
        <v>2</v>
      </c>
      <c r="L9" s="166"/>
      <c r="M9" s="167" t="s">
        <v>54</v>
      </c>
    </row>
    <row r="10" spans="1:13" ht="50.1" customHeight="1" thickBot="1">
      <c r="A10" s="168"/>
      <c r="B10" s="168" t="s">
        <v>125</v>
      </c>
      <c r="C10" s="169" t="s">
        <v>43</v>
      </c>
      <c r="D10" s="169" t="s">
        <v>89</v>
      </c>
      <c r="E10" s="170" t="s">
        <v>17</v>
      </c>
      <c r="F10" s="171" t="s">
        <v>54</v>
      </c>
      <c r="G10" s="172">
        <v>1713</v>
      </c>
      <c r="H10" s="173">
        <v>7</v>
      </c>
      <c r="I10" s="174"/>
      <c r="J10" s="175"/>
      <c r="K10" s="176"/>
      <c r="L10" s="179" t="s">
        <v>111</v>
      </c>
      <c r="M10" s="178" t="s">
        <v>54</v>
      </c>
    </row>
    <row r="11" spans="1:13" ht="50.1" customHeight="1">
      <c r="A11" s="148">
        <f>A5+1</f>
        <v>2</v>
      </c>
      <c r="B11" s="148" t="s">
        <v>126</v>
      </c>
      <c r="C11" s="149" t="s">
        <v>59</v>
      </c>
      <c r="D11" s="149" t="s">
        <v>95</v>
      </c>
      <c r="E11" s="150" t="s">
        <v>47</v>
      </c>
      <c r="F11" s="151" t="s">
        <v>49</v>
      </c>
      <c r="G11" s="152">
        <v>1884</v>
      </c>
      <c r="H11" s="153">
        <v>4</v>
      </c>
      <c r="I11" s="154"/>
      <c r="J11" s="154"/>
      <c r="K11" s="155"/>
      <c r="L11" s="180"/>
      <c r="M11" s="157"/>
    </row>
    <row r="12" spans="1:13" ht="50.1" customHeight="1">
      <c r="A12" s="158"/>
      <c r="B12" s="158" t="s">
        <v>127</v>
      </c>
      <c r="C12" s="159" t="s">
        <v>50</v>
      </c>
      <c r="D12" s="159" t="s">
        <v>90</v>
      </c>
      <c r="E12" s="160" t="s">
        <v>51</v>
      </c>
      <c r="F12" s="161" t="s">
        <v>49</v>
      </c>
      <c r="G12" s="162">
        <v>989</v>
      </c>
      <c r="H12" s="163">
        <v>15</v>
      </c>
      <c r="I12" s="164">
        <f>G11+G12+G13</f>
        <v>4359</v>
      </c>
      <c r="J12" s="164">
        <f>H11+H12+H13</f>
        <v>28</v>
      </c>
      <c r="K12" s="165">
        <v>3</v>
      </c>
      <c r="L12" s="181"/>
      <c r="M12" s="167"/>
    </row>
    <row r="13" spans="1:13" ht="50.1" customHeight="1" thickBot="1">
      <c r="A13" s="168"/>
      <c r="B13" s="168" t="s">
        <v>127</v>
      </c>
      <c r="C13" s="169" t="s">
        <v>52</v>
      </c>
      <c r="D13" s="169" t="s">
        <v>94</v>
      </c>
      <c r="E13" s="170" t="s">
        <v>53</v>
      </c>
      <c r="F13" s="171" t="s">
        <v>2</v>
      </c>
      <c r="G13" s="172">
        <v>1486</v>
      </c>
      <c r="H13" s="173">
        <v>9</v>
      </c>
      <c r="I13" s="174"/>
      <c r="J13" s="175"/>
      <c r="K13" s="176"/>
      <c r="L13" s="182"/>
      <c r="M13" s="178"/>
    </row>
    <row r="14" spans="1:13" ht="50.1" customHeight="1">
      <c r="A14" s="148">
        <f>A8+1</f>
        <v>4</v>
      </c>
      <c r="B14" s="148" t="s">
        <v>128</v>
      </c>
      <c r="C14" s="149" t="s">
        <v>64</v>
      </c>
      <c r="D14" s="149" t="s">
        <v>90</v>
      </c>
      <c r="E14" s="150" t="s">
        <v>41</v>
      </c>
      <c r="F14" s="151" t="s">
        <v>6</v>
      </c>
      <c r="G14" s="152">
        <v>1742</v>
      </c>
      <c r="H14" s="153">
        <v>6</v>
      </c>
      <c r="I14" s="154"/>
      <c r="J14" s="154"/>
      <c r="K14" s="155"/>
      <c r="L14" s="180"/>
      <c r="M14" s="157"/>
    </row>
    <row r="15" spans="1:13" ht="50.1" customHeight="1">
      <c r="A15" s="158"/>
      <c r="B15" s="158" t="s">
        <v>129</v>
      </c>
      <c r="C15" s="159" t="s">
        <v>44</v>
      </c>
      <c r="D15" s="159" t="s">
        <v>93</v>
      </c>
      <c r="E15" s="160" t="s">
        <v>13</v>
      </c>
      <c r="F15" s="161" t="s">
        <v>6</v>
      </c>
      <c r="G15" s="162">
        <v>1381</v>
      </c>
      <c r="H15" s="163">
        <v>10</v>
      </c>
      <c r="I15" s="164">
        <f>G14+G15+G16</f>
        <v>3325</v>
      </c>
      <c r="J15" s="164">
        <f>H14+H15+H16</f>
        <v>35</v>
      </c>
      <c r="K15" s="165">
        <v>4</v>
      </c>
      <c r="L15" s="181"/>
      <c r="M15" s="167"/>
    </row>
    <row r="16" spans="1:13" ht="50.1" customHeight="1" thickBot="1">
      <c r="A16" s="168"/>
      <c r="B16" s="168" t="s">
        <v>129</v>
      </c>
      <c r="C16" s="169" t="s">
        <v>63</v>
      </c>
      <c r="D16" s="169" t="s">
        <v>89</v>
      </c>
      <c r="E16" s="170" t="s">
        <v>62</v>
      </c>
      <c r="F16" s="171" t="s">
        <v>54</v>
      </c>
      <c r="G16" s="172">
        <v>202</v>
      </c>
      <c r="H16" s="173">
        <v>19</v>
      </c>
      <c r="I16" s="174"/>
      <c r="J16" s="175"/>
      <c r="K16" s="176"/>
      <c r="L16" s="182"/>
      <c r="M16" s="178"/>
    </row>
    <row r="17" spans="1:13" s="1" customFormat="1" ht="50.1" customHeight="1">
      <c r="A17" s="148">
        <f t="shared" ref="A17" si="0">A14+1</f>
        <v>5</v>
      </c>
      <c r="B17" s="148" t="s">
        <v>130</v>
      </c>
      <c r="C17" s="149" t="s">
        <v>10</v>
      </c>
      <c r="D17" s="149" t="s">
        <v>96</v>
      </c>
      <c r="E17" s="150">
        <v>1954</v>
      </c>
      <c r="F17" s="151" t="s">
        <v>54</v>
      </c>
      <c r="G17" s="152">
        <v>1336</v>
      </c>
      <c r="H17" s="153">
        <v>11</v>
      </c>
      <c r="I17" s="154"/>
      <c r="J17" s="154"/>
      <c r="K17" s="155"/>
      <c r="L17" s="180"/>
      <c r="M17" s="157"/>
    </row>
    <row r="18" spans="1:13" s="1" customFormat="1" ht="50.1" customHeight="1">
      <c r="A18" s="158"/>
      <c r="B18" s="158" t="s">
        <v>131</v>
      </c>
      <c r="C18" s="159" t="s">
        <v>57</v>
      </c>
      <c r="D18" s="159" t="s">
        <v>89</v>
      </c>
      <c r="E18" s="160" t="s">
        <v>58</v>
      </c>
      <c r="F18" s="161" t="s">
        <v>6</v>
      </c>
      <c r="G18" s="162">
        <v>1257</v>
      </c>
      <c r="H18" s="163">
        <v>12</v>
      </c>
      <c r="I18" s="164">
        <f>G17+G18+G19</f>
        <v>2616</v>
      </c>
      <c r="J18" s="164">
        <f>H17+H18+H19</f>
        <v>44</v>
      </c>
      <c r="K18" s="165">
        <v>5</v>
      </c>
      <c r="L18" s="181"/>
      <c r="M18" s="167"/>
    </row>
    <row r="19" spans="1:13" s="1" customFormat="1" ht="50.1" customHeight="1" thickBot="1">
      <c r="A19" s="168"/>
      <c r="B19" s="168" t="s">
        <v>131</v>
      </c>
      <c r="C19" s="169" t="s">
        <v>8</v>
      </c>
      <c r="D19" s="169" t="s">
        <v>89</v>
      </c>
      <c r="E19" s="170">
        <v>1957</v>
      </c>
      <c r="F19" s="171" t="s">
        <v>54</v>
      </c>
      <c r="G19" s="172">
        <v>23</v>
      </c>
      <c r="H19" s="173">
        <v>21</v>
      </c>
      <c r="I19" s="174"/>
      <c r="J19" s="175"/>
      <c r="K19" s="176"/>
      <c r="L19" s="182"/>
      <c r="M19" s="178"/>
    </row>
    <row r="20" spans="1:13" ht="50.1" customHeight="1">
      <c r="A20" s="148">
        <f t="shared" ref="A20" si="1">A17+1</f>
        <v>6</v>
      </c>
      <c r="B20" s="148" t="s">
        <v>132</v>
      </c>
      <c r="C20" s="149" t="s">
        <v>7</v>
      </c>
      <c r="D20" s="149" t="s">
        <v>89</v>
      </c>
      <c r="E20" s="150">
        <v>1965</v>
      </c>
      <c r="F20" s="151" t="s">
        <v>55</v>
      </c>
      <c r="G20" s="152">
        <v>1086</v>
      </c>
      <c r="H20" s="153">
        <v>13</v>
      </c>
      <c r="I20" s="154"/>
      <c r="J20" s="154"/>
      <c r="K20" s="155"/>
      <c r="L20" s="180"/>
      <c r="M20" s="157"/>
    </row>
    <row r="21" spans="1:13" ht="50.1" customHeight="1">
      <c r="A21" s="158"/>
      <c r="B21" s="158" t="s">
        <v>133</v>
      </c>
      <c r="C21" s="159" t="s">
        <v>70</v>
      </c>
      <c r="D21" s="159" t="s">
        <v>98</v>
      </c>
      <c r="E21" s="160" t="s">
        <v>71</v>
      </c>
      <c r="F21" s="161" t="s">
        <v>54</v>
      </c>
      <c r="G21" s="162">
        <v>241</v>
      </c>
      <c r="H21" s="163">
        <v>18</v>
      </c>
      <c r="I21" s="164">
        <f>G20+G21+G22</f>
        <v>2253</v>
      </c>
      <c r="J21" s="164">
        <f>H20+H21+H22</f>
        <v>47</v>
      </c>
      <c r="K21" s="165">
        <v>6</v>
      </c>
      <c r="L21" s="181"/>
      <c r="M21" s="167"/>
    </row>
    <row r="22" spans="1:13" ht="50.1" customHeight="1" thickBot="1">
      <c r="A22" s="168"/>
      <c r="B22" s="168" t="s">
        <v>133</v>
      </c>
      <c r="C22" s="169" t="s">
        <v>56</v>
      </c>
      <c r="D22" s="169" t="s">
        <v>89</v>
      </c>
      <c r="E22" s="170">
        <v>1957</v>
      </c>
      <c r="F22" s="171" t="s">
        <v>54</v>
      </c>
      <c r="G22" s="172">
        <v>926</v>
      </c>
      <c r="H22" s="173">
        <v>16</v>
      </c>
      <c r="I22" s="174"/>
      <c r="J22" s="175"/>
      <c r="K22" s="176"/>
      <c r="L22" s="182"/>
      <c r="M22" s="178"/>
    </row>
    <row r="23" spans="1:13" ht="50.1" customHeight="1">
      <c r="A23" s="148">
        <f t="shared" ref="A23" si="2">A20+1</f>
        <v>7</v>
      </c>
      <c r="B23" s="148" t="s">
        <v>134</v>
      </c>
      <c r="C23" s="149" t="s">
        <v>65</v>
      </c>
      <c r="D23" s="149" t="s">
        <v>97</v>
      </c>
      <c r="E23" s="150" t="s">
        <v>66</v>
      </c>
      <c r="F23" s="151" t="s">
        <v>2</v>
      </c>
      <c r="G23" s="152">
        <v>1081</v>
      </c>
      <c r="H23" s="153">
        <v>14</v>
      </c>
      <c r="I23" s="154"/>
      <c r="J23" s="154"/>
      <c r="K23" s="155"/>
      <c r="L23" s="180"/>
      <c r="M23" s="157"/>
    </row>
    <row r="24" spans="1:13" ht="50.1" customHeight="1">
      <c r="A24" s="158"/>
      <c r="B24" s="158" t="s">
        <v>135</v>
      </c>
      <c r="C24" s="159" t="s">
        <v>99</v>
      </c>
      <c r="D24" s="159" t="s">
        <v>90</v>
      </c>
      <c r="E24" s="160" t="s">
        <v>40</v>
      </c>
      <c r="F24" s="161" t="s">
        <v>6</v>
      </c>
      <c r="G24" s="162">
        <v>635</v>
      </c>
      <c r="H24" s="163">
        <v>17</v>
      </c>
      <c r="I24" s="164">
        <f>G23+G24+G25</f>
        <v>1844</v>
      </c>
      <c r="J24" s="164">
        <f>H23+H24+H25</f>
        <v>51</v>
      </c>
      <c r="K24" s="165">
        <v>7</v>
      </c>
      <c r="L24" s="181"/>
      <c r="M24" s="167"/>
    </row>
    <row r="25" spans="1:13" ht="50.1" customHeight="1" thickBot="1">
      <c r="A25" s="168"/>
      <c r="B25" s="168" t="s">
        <v>135</v>
      </c>
      <c r="C25" s="169" t="s">
        <v>68</v>
      </c>
      <c r="D25" s="169" t="s">
        <v>92</v>
      </c>
      <c r="E25" s="170" t="s">
        <v>41</v>
      </c>
      <c r="F25" s="171" t="s">
        <v>6</v>
      </c>
      <c r="G25" s="172">
        <v>128</v>
      </c>
      <c r="H25" s="173">
        <v>20</v>
      </c>
      <c r="I25" s="174"/>
      <c r="J25" s="175"/>
      <c r="K25" s="176"/>
      <c r="L25" s="182"/>
      <c r="M25" s="178"/>
    </row>
    <row r="26" spans="1:13" s="1" customFormat="1" ht="50.1" customHeight="1">
      <c r="A26" s="148">
        <f t="shared" ref="A26" si="3">A23+1</f>
        <v>8</v>
      </c>
      <c r="B26" s="148" t="s">
        <v>136</v>
      </c>
      <c r="C26" s="149" t="s">
        <v>72</v>
      </c>
      <c r="D26" s="149" t="s">
        <v>89</v>
      </c>
      <c r="E26" s="150" t="s">
        <v>73</v>
      </c>
      <c r="F26" s="151" t="s">
        <v>6</v>
      </c>
      <c r="G26" s="152">
        <v>23</v>
      </c>
      <c r="H26" s="153">
        <v>22</v>
      </c>
      <c r="I26" s="154"/>
      <c r="J26" s="154"/>
      <c r="K26" s="155"/>
      <c r="L26" s="180"/>
      <c r="M26" s="157"/>
    </row>
    <row r="27" spans="1:13" s="1" customFormat="1" ht="50.1" customHeight="1">
      <c r="A27" s="158"/>
      <c r="B27" s="158" t="s">
        <v>137</v>
      </c>
      <c r="C27" s="159" t="s">
        <v>74</v>
      </c>
      <c r="D27" s="159" t="s">
        <v>92</v>
      </c>
      <c r="E27" s="160" t="s">
        <v>75</v>
      </c>
      <c r="F27" s="161" t="s">
        <v>6</v>
      </c>
      <c r="G27" s="162">
        <v>0</v>
      </c>
      <c r="H27" s="163">
        <v>23</v>
      </c>
      <c r="I27" s="164">
        <f>G26+G27+G28</f>
        <v>23</v>
      </c>
      <c r="J27" s="164">
        <f>H26+H27+H28</f>
        <v>69</v>
      </c>
      <c r="K27" s="165">
        <v>8</v>
      </c>
      <c r="L27" s="181"/>
      <c r="M27" s="167"/>
    </row>
    <row r="28" spans="1:13" s="1" customFormat="1" ht="50.1" customHeight="1" thickBot="1">
      <c r="A28" s="168"/>
      <c r="B28" s="168" t="s">
        <v>137</v>
      </c>
      <c r="C28" s="169" t="s">
        <v>100</v>
      </c>
      <c r="D28" s="169" t="s">
        <v>90</v>
      </c>
      <c r="E28" s="170" t="s">
        <v>28</v>
      </c>
      <c r="F28" s="171" t="s">
        <v>6</v>
      </c>
      <c r="G28" s="172">
        <v>0</v>
      </c>
      <c r="H28" s="173">
        <v>24</v>
      </c>
      <c r="I28" s="174"/>
      <c r="J28" s="175"/>
      <c r="K28" s="176"/>
      <c r="L28" s="182"/>
      <c r="M28" s="178"/>
    </row>
    <row r="29" spans="1:13" s="1" customFormat="1" ht="16.149999999999999" customHeight="1">
      <c r="A29" s="19"/>
      <c r="B29" s="52"/>
      <c r="C29" s="16"/>
      <c r="D29" s="17"/>
      <c r="E29" s="14"/>
      <c r="F29" s="17"/>
      <c r="G29" s="50"/>
      <c r="H29" s="55"/>
      <c r="I29" s="19"/>
      <c r="J29" s="19"/>
      <c r="K29" s="19"/>
      <c r="L29" s="23"/>
      <c r="M29" s="14"/>
    </row>
    <row r="30" spans="1:13">
      <c r="C30" s="5"/>
      <c r="D30" s="5"/>
      <c r="E30" s="5"/>
      <c r="F30" s="11"/>
      <c r="L30" s="23"/>
      <c r="M30" s="14"/>
    </row>
    <row r="31" spans="1:13" s="83" customFormat="1" ht="34.5" customHeight="1">
      <c r="A31" s="80"/>
      <c r="B31" s="135" t="s">
        <v>114</v>
      </c>
      <c r="C31" s="136"/>
      <c r="D31" s="81"/>
      <c r="E31" s="110" t="s">
        <v>115</v>
      </c>
      <c r="F31" s="137"/>
      <c r="G31" s="137"/>
      <c r="H31" s="137"/>
      <c r="I31" s="82"/>
      <c r="J31" s="82"/>
      <c r="K31" s="82"/>
      <c r="L31" s="73"/>
      <c r="M31" s="73"/>
    </row>
    <row r="32" spans="1:13" s="27" customFormat="1">
      <c r="A32" s="24"/>
      <c r="B32" s="53"/>
      <c r="C32" s="28"/>
      <c r="D32" s="28"/>
      <c r="E32" s="28"/>
      <c r="F32" s="25"/>
      <c r="G32" s="51"/>
      <c r="H32" s="57"/>
      <c r="I32" s="26"/>
      <c r="J32" s="26"/>
      <c r="K32" s="26"/>
      <c r="L32" s="31"/>
      <c r="M32" s="23"/>
    </row>
    <row r="33" spans="1:13" s="27" customFormat="1">
      <c r="A33" s="24"/>
      <c r="B33" s="53"/>
      <c r="C33" s="28"/>
      <c r="D33" s="28"/>
      <c r="E33" s="28"/>
      <c r="F33" s="25"/>
      <c r="G33" s="51"/>
      <c r="H33" s="57"/>
      <c r="I33" s="26"/>
      <c r="J33" s="26"/>
      <c r="K33" s="26"/>
      <c r="L33" s="31"/>
      <c r="M33" s="23"/>
    </row>
    <row r="34" spans="1:13" s="27" customFormat="1" ht="36" customHeight="1">
      <c r="A34" s="24"/>
      <c r="B34" s="135" t="s">
        <v>116</v>
      </c>
      <c r="C34" s="136"/>
      <c r="D34" s="34"/>
      <c r="E34" s="110" t="s">
        <v>117</v>
      </c>
      <c r="F34" s="137"/>
      <c r="G34" s="137"/>
      <c r="H34" s="137"/>
      <c r="I34" s="26"/>
      <c r="J34" s="26"/>
      <c r="K34" s="26"/>
      <c r="L34" s="31"/>
    </row>
    <row r="36" spans="1:13">
      <c r="L36" s="18"/>
    </row>
  </sheetData>
  <sortState ref="B8:J28">
    <sortCondition descending="1" ref="G6:G28"/>
  </sortState>
  <mergeCells count="23">
    <mergeCell ref="A26:A28"/>
    <mergeCell ref="B31:C31"/>
    <mergeCell ref="B26:B28"/>
    <mergeCell ref="E31:H31"/>
    <mergeCell ref="B34:C34"/>
    <mergeCell ref="E34:H34"/>
    <mergeCell ref="A14:A16"/>
    <mergeCell ref="B20:B22"/>
    <mergeCell ref="B23:B25"/>
    <mergeCell ref="B14:B16"/>
    <mergeCell ref="B17:B19"/>
    <mergeCell ref="A17:A19"/>
    <mergeCell ref="A20:A22"/>
    <mergeCell ref="A23:A25"/>
    <mergeCell ref="A1:M1"/>
    <mergeCell ref="A2:M2"/>
    <mergeCell ref="A3:M3"/>
    <mergeCell ref="A5:A7"/>
    <mergeCell ref="A11:A13"/>
    <mergeCell ref="B11:B13"/>
    <mergeCell ref="B8:B10"/>
    <mergeCell ref="B5:B7"/>
    <mergeCell ref="A8:A10"/>
  </mergeCells>
  <printOptions horizontalCentered="1"/>
  <pageMargins left="0.31496062992125984" right="0.11811023622047245" top="0.35433070866141736" bottom="0.15748031496062992" header="0.31496062992125984" footer="0.31496062992125984"/>
  <pageSetup paperSize="9" scale="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Регистрация</vt:lpstr>
      <vt:lpstr>Прот.взвеш</vt:lpstr>
      <vt:lpstr>Протокол личка</vt:lpstr>
      <vt:lpstr>Протокол Команд</vt:lpstr>
    </vt:vector>
  </TitlesOfParts>
  <Company>ООО "ИЦ Спецэлектромонтаж"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Сухих</dc:creator>
  <cp:lastModifiedBy>ooosea-2018@outlook.com</cp:lastModifiedBy>
  <cp:lastPrinted>2020-03-03T15:40:40Z</cp:lastPrinted>
  <dcterms:created xsi:type="dcterms:W3CDTF">2015-11-18T06:40:14Z</dcterms:created>
  <dcterms:modified xsi:type="dcterms:W3CDTF">2020-03-03T15:47:51Z</dcterms:modified>
</cp:coreProperties>
</file>