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9020" windowHeight="1189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Лист1!$A$1:$E$1</definedName>
  </definedNames>
  <calcPr calcId="144525"/>
</workbook>
</file>

<file path=xl/calcChain.xml><?xml version="1.0" encoding="utf-8"?>
<calcChain xmlns="http://schemas.openxmlformats.org/spreadsheetml/2006/main">
  <c r="C9" i="1" l="1"/>
  <c r="C8" i="1"/>
  <c r="E8" i="1" s="1"/>
  <c r="E9" i="1"/>
  <c r="C5" i="1"/>
  <c r="E5" i="1" s="1"/>
  <c r="C7" i="1"/>
  <c r="C6" i="1"/>
  <c r="E6" i="1" s="1"/>
  <c r="C4" i="1"/>
  <c r="E4" i="1" s="1"/>
  <c r="C3" i="1"/>
  <c r="E3" i="1"/>
  <c r="E7" i="1"/>
  <c r="E2" i="1"/>
  <c r="C2" i="1"/>
  <c r="B8" i="1"/>
  <c r="B9" i="1"/>
  <c r="B7" i="1"/>
  <c r="B5" i="1"/>
  <c r="B6" i="1"/>
  <c r="B4" i="1"/>
  <c r="B2" i="1"/>
</calcChain>
</file>

<file path=xl/sharedStrings.xml><?xml version="1.0" encoding="utf-8"?>
<sst xmlns="http://schemas.openxmlformats.org/spreadsheetml/2006/main" count="13" uniqueCount="13">
  <si>
    <t xml:space="preserve">Чернов Сергей </t>
  </si>
  <si>
    <t>ЗМ 2011</t>
  </si>
  <si>
    <t>Кубок Края</t>
  </si>
  <si>
    <t>Чемпионат Края</t>
  </si>
  <si>
    <t xml:space="preserve">Романов Василий </t>
  </si>
  <si>
    <t xml:space="preserve">Савостьянов Юрий </t>
  </si>
  <si>
    <t>Касьянов Александр</t>
  </si>
  <si>
    <t>Дягель Дмитрий</t>
  </si>
  <si>
    <t xml:space="preserve">Мавлеев Рамиль </t>
  </si>
  <si>
    <t>Ларионов Андрей</t>
  </si>
  <si>
    <t>Голиков Александр</t>
  </si>
  <si>
    <t xml:space="preserve">Рейтинг </t>
  </si>
  <si>
    <t>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</si>
</sst>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A2" sqref="A2:A3"/>
    </sheetView>
  </sheetViews>
  <sheetFormatPr defaultRowHeight="15" x14ac:dyDescent="0.25"/>
  <cols>
    <col min="1" max="1" width="23.7109375" customWidth="1"/>
    <col min="2" max="2" width="13.140625" customWidth="1"/>
    <col min="3" max="3" width="14.42578125" customWidth="1"/>
    <col min="4" max="4" width="18.85546875" customWidth="1"/>
    <col min="5" max="5" width="22.5703125" customWidth="1"/>
  </cols>
  <sheetData>
    <row r="1" spans="1:5" x14ac:dyDescent="0.25">
      <c r="A1" s="4" t="s">
        <v>12</v>
      </c>
      <c r="B1" s="4" t="s">
        <v>1</v>
      </c>
      <c r="C1" s="4" t="s">
        <v>2</v>
      </c>
      <c r="D1" s="4" t="s">
        <v>3</v>
      </c>
      <c r="E1" s="4" t="s">
        <v>11</v>
      </c>
    </row>
    <row r="2" spans="1:5" x14ac:dyDescent="0.25">
      <c r="A2" s="5" t="s">
        <v>0</v>
      </c>
      <c r="B2" s="2">
        <f>100*(88-4+1)/88</f>
        <v>96.590909090909093</v>
      </c>
      <c r="C2" s="2">
        <f>100*(48-1+1)/48</f>
        <v>100</v>
      </c>
      <c r="D2" s="1"/>
      <c r="E2" s="3">
        <f>C2+B2+D2</f>
        <v>196.59090909090909</v>
      </c>
    </row>
    <row r="3" spans="1:5" x14ac:dyDescent="0.25">
      <c r="A3" s="5" t="s">
        <v>4</v>
      </c>
      <c r="B3" s="2">
        <v>100</v>
      </c>
      <c r="C3" s="2">
        <f>100*(48-6+1)/48</f>
        <v>89.583333333333329</v>
      </c>
      <c r="D3" s="1"/>
      <c r="E3" s="3">
        <f>C3+B3+D3</f>
        <v>189.58333333333331</v>
      </c>
    </row>
    <row r="4" spans="1:5" x14ac:dyDescent="0.25">
      <c r="A4" s="5" t="s">
        <v>5</v>
      </c>
      <c r="B4" s="2">
        <f>100*(88-6+1)/88</f>
        <v>94.318181818181813</v>
      </c>
      <c r="C4" s="2">
        <f>100*(48-7+1)/48</f>
        <v>87.5</v>
      </c>
      <c r="D4" s="1"/>
      <c r="E4" s="3">
        <f>C4+B4+D4</f>
        <v>181.81818181818181</v>
      </c>
    </row>
    <row r="5" spans="1:5" x14ac:dyDescent="0.25">
      <c r="A5" s="5" t="s">
        <v>8</v>
      </c>
      <c r="B5" s="2">
        <f>100*(88-3+1)/88</f>
        <v>97.727272727272734</v>
      </c>
      <c r="C5" s="2">
        <f>100*(48-11+1)/48</f>
        <v>79.166666666666671</v>
      </c>
      <c r="D5" s="1"/>
      <c r="E5" s="3">
        <f>C5+B5+D5</f>
        <v>176.89393939393941</v>
      </c>
    </row>
    <row r="6" spans="1:5" x14ac:dyDescent="0.25">
      <c r="A6" s="5" t="s">
        <v>6</v>
      </c>
      <c r="B6" s="2">
        <f>100*(88-23+1)/88</f>
        <v>75</v>
      </c>
      <c r="C6" s="2">
        <f>100*(48-2+1)/48</f>
        <v>97.916666666666671</v>
      </c>
      <c r="D6" s="1"/>
      <c r="E6" s="3">
        <f>C6+B6+D6</f>
        <v>172.91666666666669</v>
      </c>
    </row>
    <row r="7" spans="1:5" x14ac:dyDescent="0.25">
      <c r="A7" s="5" t="s">
        <v>7</v>
      </c>
      <c r="B7" s="2">
        <f>100*(88-28+1)/88</f>
        <v>69.318181818181813</v>
      </c>
      <c r="C7" s="2">
        <f>100*(48-8+1)/48</f>
        <v>85.416666666666671</v>
      </c>
      <c r="D7" s="1"/>
      <c r="E7" s="3">
        <f>C7+B7+D7</f>
        <v>154.7348484848485</v>
      </c>
    </row>
    <row r="8" spans="1:5" x14ac:dyDescent="0.25">
      <c r="A8" s="5" t="s">
        <v>10</v>
      </c>
      <c r="B8" s="2">
        <f>100*(88-37+1)/88</f>
        <v>59.090909090909093</v>
      </c>
      <c r="C8" s="2">
        <f>100*(48-5+1)/48</f>
        <v>91.666666666666671</v>
      </c>
      <c r="D8" s="1"/>
      <c r="E8" s="3">
        <f>C8+B8+D8</f>
        <v>150.75757575757575</v>
      </c>
    </row>
    <row r="9" spans="1:5" x14ac:dyDescent="0.25">
      <c r="A9" s="5" t="s">
        <v>9</v>
      </c>
      <c r="B9" s="2">
        <f>100*(88-36+1)/88</f>
        <v>60.227272727272727</v>
      </c>
      <c r="C9" s="2">
        <f>100*(48-24+1)/48</f>
        <v>52.083333333333336</v>
      </c>
      <c r="D9" s="1"/>
      <c r="E9" s="3">
        <f>C9+B9+D9</f>
        <v>112.31060606060606</v>
      </c>
    </row>
  </sheetData>
  <autoFilter ref="A1:E1">
    <sortState ref="A2:E9">
      <sortCondition descending="1" ref="E1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ОАО «Пивоваренная компания «Балтика»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 Евгений Анатольевич</dc:creator>
  <cp:lastModifiedBy>Охотников Евгений Анатольевич</cp:lastModifiedBy>
  <dcterms:created xsi:type="dcterms:W3CDTF">2012-02-14T10:42:27Z</dcterms:created>
  <dcterms:modified xsi:type="dcterms:W3CDTF">2012-02-14T11:16:20Z</dcterms:modified>
</cp:coreProperties>
</file>